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<sst xmlns="http://schemas.openxmlformats.org/spreadsheetml/2006/main" count="139" uniqueCount="62">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</sst>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5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  <sheetName val=" 縣市原鄉都會比例"/>
    </sheetNames>
    <sheetDataSet>
      <sheetData sheetId="0">
        <row r="6">
          <cell r="D6">
            <v>586191</v>
          </cell>
        </row>
        <row r="7">
          <cell r="D7">
            <v>282897</v>
          </cell>
        </row>
        <row r="8">
          <cell r="D8">
            <v>303294</v>
          </cell>
        </row>
        <row r="9">
          <cell r="D9">
            <v>58142</v>
          </cell>
        </row>
        <row r="10">
          <cell r="D10">
            <v>26852</v>
          </cell>
        </row>
        <row r="11">
          <cell r="D11">
            <v>31290</v>
          </cell>
        </row>
        <row r="99">
          <cell r="D99">
            <v>17035</v>
          </cell>
        </row>
        <row r="100">
          <cell r="D100">
            <v>7285</v>
          </cell>
        </row>
        <row r="101">
          <cell r="D101">
            <v>9750</v>
          </cell>
        </row>
        <row r="138">
          <cell r="D138">
            <v>81090</v>
          </cell>
        </row>
        <row r="139">
          <cell r="D139">
            <v>38655</v>
          </cell>
        </row>
        <row r="140">
          <cell r="D140">
            <v>42435</v>
          </cell>
        </row>
        <row r="180">
          <cell r="D180">
            <v>37183</v>
          </cell>
        </row>
        <row r="181">
          <cell r="D181">
            <v>17130</v>
          </cell>
        </row>
        <row r="182">
          <cell r="D182">
            <v>20053</v>
          </cell>
        </row>
        <row r="270">
          <cell r="D270">
            <v>9018</v>
          </cell>
        </row>
        <row r="271">
          <cell r="D271">
            <v>3830</v>
          </cell>
        </row>
        <row r="272">
          <cell r="D272">
            <v>5188</v>
          </cell>
        </row>
        <row r="384">
          <cell r="D384">
            <v>36848</v>
          </cell>
        </row>
        <row r="385">
          <cell r="D385">
            <v>17286</v>
          </cell>
        </row>
        <row r="386">
          <cell r="D386">
            <v>19562</v>
          </cell>
        </row>
        <row r="501">
          <cell r="D501">
            <v>345311</v>
          </cell>
        </row>
        <row r="502">
          <cell r="D502">
            <v>171062</v>
          </cell>
        </row>
        <row r="503">
          <cell r="D503">
            <v>174249</v>
          </cell>
        </row>
        <row r="504">
          <cell r="D504">
            <v>18142</v>
          </cell>
        </row>
        <row r="505">
          <cell r="D505">
            <v>8853</v>
          </cell>
        </row>
        <row r="506">
          <cell r="D506">
            <v>9289</v>
          </cell>
        </row>
        <row r="543">
          <cell r="D543">
            <v>22264</v>
          </cell>
        </row>
        <row r="544">
          <cell r="D544">
            <v>10943</v>
          </cell>
        </row>
        <row r="545">
          <cell r="D545">
            <v>11321</v>
          </cell>
        </row>
        <row r="585">
          <cell r="D585">
            <v>11537</v>
          </cell>
        </row>
        <row r="586">
          <cell r="D586">
            <v>5629</v>
          </cell>
        </row>
        <row r="587">
          <cell r="D587">
            <v>5908</v>
          </cell>
        </row>
        <row r="642">
          <cell r="D642">
            <v>6303</v>
          </cell>
        </row>
        <row r="643">
          <cell r="D643">
            <v>2738</v>
          </cell>
        </row>
        <row r="644">
          <cell r="D644">
            <v>3565</v>
          </cell>
        </row>
        <row r="723">
          <cell r="D723">
            <v>29484</v>
          </cell>
        </row>
        <row r="724">
          <cell r="D724">
            <v>14729</v>
          </cell>
        </row>
        <row r="725">
          <cell r="D725">
            <v>14755</v>
          </cell>
        </row>
        <row r="765">
          <cell r="D765">
            <v>2773</v>
          </cell>
        </row>
        <row r="766">
          <cell r="D766">
            <v>1105</v>
          </cell>
        </row>
        <row r="767">
          <cell r="D767">
            <v>1668</v>
          </cell>
        </row>
        <row r="828">
          <cell r="D828">
            <v>6003</v>
          </cell>
        </row>
        <row r="829">
          <cell r="D829">
            <v>2800</v>
          </cell>
        </row>
        <row r="830">
          <cell r="D830">
            <v>3203</v>
          </cell>
        </row>
        <row r="885">
          <cell r="D885">
            <v>61172</v>
          </cell>
        </row>
        <row r="886">
          <cell r="D886">
            <v>30102</v>
          </cell>
        </row>
        <row r="887">
          <cell r="D887">
            <v>31070</v>
          </cell>
        </row>
        <row r="987">
          <cell r="D987">
            <v>78308</v>
          </cell>
        </row>
        <row r="988">
          <cell r="D988">
            <v>39903</v>
          </cell>
        </row>
        <row r="989">
          <cell r="D989">
            <v>38405</v>
          </cell>
        </row>
        <row r="1038">
          <cell r="D1038">
            <v>93397</v>
          </cell>
        </row>
        <row r="1039">
          <cell r="D1039">
            <v>46898</v>
          </cell>
        </row>
        <row r="1040">
          <cell r="D1040">
            <v>46499</v>
          </cell>
        </row>
        <row r="1080">
          <cell r="D1080">
            <v>680</v>
          </cell>
        </row>
        <row r="1081">
          <cell r="D1081">
            <v>326</v>
          </cell>
        </row>
        <row r="1082">
          <cell r="D1082">
            <v>354</v>
          </cell>
        </row>
        <row r="1101">
          <cell r="D1101">
            <v>9476</v>
          </cell>
        </row>
        <row r="1102">
          <cell r="D1102">
            <v>4598</v>
          </cell>
        </row>
        <row r="1103">
          <cell r="D1103">
            <v>4878</v>
          </cell>
        </row>
        <row r="1125">
          <cell r="D1125">
            <v>4532</v>
          </cell>
        </row>
        <row r="1126">
          <cell r="D1126">
            <v>1927</v>
          </cell>
        </row>
        <row r="1127">
          <cell r="D1127">
            <v>2605</v>
          </cell>
        </row>
        <row r="1137">
          <cell r="D1137">
            <v>1240</v>
          </cell>
        </row>
        <row r="1138">
          <cell r="D1138">
            <v>511</v>
          </cell>
        </row>
        <row r="1139">
          <cell r="D1139">
            <v>729</v>
          </cell>
        </row>
        <row r="1146">
          <cell r="D1146">
            <v>1564</v>
          </cell>
        </row>
        <row r="1147">
          <cell r="D1147">
            <v>797</v>
          </cell>
        </row>
        <row r="1148">
          <cell r="D1148">
            <v>767</v>
          </cell>
        </row>
        <row r="1149">
          <cell r="D1149">
            <v>1248</v>
          </cell>
        </row>
        <row r="1150">
          <cell r="D1150">
            <v>619</v>
          </cell>
        </row>
        <row r="1151">
          <cell r="D1151">
            <v>629</v>
          </cell>
        </row>
        <row r="1170">
          <cell r="D1170">
            <v>316</v>
          </cell>
        </row>
        <row r="1171">
          <cell r="D1171">
            <v>178</v>
          </cell>
        </row>
        <row r="1172">
          <cell r="D1172">
            <v>138</v>
          </cell>
        </row>
      </sheetData>
      <sheetData sheetId="1">
        <row r="3">
          <cell r="E3">
            <v>2901</v>
          </cell>
        </row>
        <row r="4">
          <cell r="E4">
            <v>1405</v>
          </cell>
        </row>
        <row r="5">
          <cell r="E5">
            <v>1496</v>
          </cell>
        </row>
        <row r="6">
          <cell r="E6">
            <v>5081</v>
          </cell>
        </row>
        <row r="7">
          <cell r="E7">
            <v>2714</v>
          </cell>
        </row>
        <row r="8">
          <cell r="E8">
            <v>2367</v>
          </cell>
        </row>
        <row r="9">
          <cell r="E9">
            <v>5486</v>
          </cell>
        </row>
        <row r="10">
          <cell r="E10">
            <v>2799</v>
          </cell>
        </row>
        <row r="11">
          <cell r="E11">
            <v>2687</v>
          </cell>
        </row>
        <row r="12">
          <cell r="E12">
            <v>9405</v>
          </cell>
        </row>
        <row r="13">
          <cell r="E13">
            <v>4929</v>
          </cell>
        </row>
        <row r="14">
          <cell r="E14">
            <v>4476</v>
          </cell>
        </row>
        <row r="15">
          <cell r="E15">
            <v>537</v>
          </cell>
        </row>
        <row r="16">
          <cell r="E16">
            <v>245</v>
          </cell>
        </row>
        <row r="17">
          <cell r="E17">
            <v>292</v>
          </cell>
        </row>
        <row r="18">
          <cell r="E18">
            <v>8330</v>
          </cell>
        </row>
        <row r="19">
          <cell r="E19">
            <v>4344</v>
          </cell>
        </row>
        <row r="20">
          <cell r="E20">
            <v>3986</v>
          </cell>
        </row>
        <row r="21">
          <cell r="E21">
            <v>4050</v>
          </cell>
        </row>
        <row r="22">
          <cell r="E22">
            <v>2190</v>
          </cell>
        </row>
        <row r="23">
          <cell r="E23">
            <v>1860</v>
          </cell>
        </row>
        <row r="24">
          <cell r="E24">
            <v>1929</v>
          </cell>
        </row>
        <row r="25">
          <cell r="E25">
            <v>1069</v>
          </cell>
        </row>
        <row r="26">
          <cell r="E26">
            <v>860</v>
          </cell>
        </row>
        <row r="27">
          <cell r="E27">
            <v>152</v>
          </cell>
        </row>
        <row r="28">
          <cell r="E28">
            <v>84</v>
          </cell>
        </row>
        <row r="29">
          <cell r="E29">
            <v>68</v>
          </cell>
        </row>
        <row r="30">
          <cell r="E30">
            <v>4180</v>
          </cell>
        </row>
        <row r="31">
          <cell r="E31">
            <v>2182</v>
          </cell>
        </row>
        <row r="32">
          <cell r="E32">
            <v>1998</v>
          </cell>
        </row>
        <row r="33">
          <cell r="E33">
            <v>4330</v>
          </cell>
        </row>
        <row r="34">
          <cell r="E34">
            <v>2176</v>
          </cell>
        </row>
        <row r="35">
          <cell r="E35">
            <v>2154</v>
          </cell>
        </row>
        <row r="36">
          <cell r="E36">
            <v>512</v>
          </cell>
        </row>
        <row r="37">
          <cell r="E37">
            <v>259</v>
          </cell>
        </row>
        <row r="38">
          <cell r="E38">
            <v>253</v>
          </cell>
        </row>
        <row r="39">
          <cell r="E39">
            <v>9343</v>
          </cell>
        </row>
        <row r="40">
          <cell r="E40">
            <v>4868</v>
          </cell>
        </row>
        <row r="41">
          <cell r="E41">
            <v>4475</v>
          </cell>
        </row>
        <row r="42">
          <cell r="E42">
            <v>12665</v>
          </cell>
        </row>
        <row r="43">
          <cell r="E43">
            <v>6477</v>
          </cell>
        </row>
        <row r="44">
          <cell r="E44">
            <v>6188</v>
          </cell>
        </row>
        <row r="45">
          <cell r="E45">
            <v>3465</v>
          </cell>
        </row>
        <row r="46">
          <cell r="E46">
            <v>1747</v>
          </cell>
        </row>
        <row r="47">
          <cell r="E47">
            <v>1718</v>
          </cell>
        </row>
        <row r="48">
          <cell r="E48">
            <v>1813</v>
          </cell>
        </row>
        <row r="49">
          <cell r="E49">
            <v>899</v>
          </cell>
        </row>
        <row r="50">
          <cell r="E50">
            <v>914</v>
          </cell>
        </row>
        <row r="51">
          <cell r="E51">
            <v>3938</v>
          </cell>
        </row>
        <row r="52">
          <cell r="E52">
            <v>2074</v>
          </cell>
        </row>
        <row r="53">
          <cell r="E53">
            <v>1864</v>
          </cell>
        </row>
        <row r="54">
          <cell r="E54">
            <v>2764</v>
          </cell>
        </row>
        <row r="55">
          <cell r="E55">
            <v>1414</v>
          </cell>
        </row>
        <row r="56">
          <cell r="E56">
            <v>1350</v>
          </cell>
        </row>
        <row r="57">
          <cell r="E57">
            <v>2120</v>
          </cell>
        </row>
        <row r="58">
          <cell r="E58">
            <v>1151</v>
          </cell>
        </row>
        <row r="59">
          <cell r="E59">
            <v>969</v>
          </cell>
        </row>
        <row r="60">
          <cell r="E60">
            <v>7413</v>
          </cell>
        </row>
        <row r="61">
          <cell r="E61">
            <v>3731</v>
          </cell>
        </row>
        <row r="62">
          <cell r="E62">
            <v>3682</v>
          </cell>
        </row>
        <row r="63">
          <cell r="E63">
            <v>3208</v>
          </cell>
        </row>
        <row r="64">
          <cell r="E64">
            <v>1648</v>
          </cell>
        </row>
        <row r="65">
          <cell r="E65">
            <v>1560</v>
          </cell>
        </row>
        <row r="66">
          <cell r="E66">
            <v>6514</v>
          </cell>
        </row>
        <row r="67">
          <cell r="E67">
            <v>3286</v>
          </cell>
        </row>
        <row r="68">
          <cell r="E68">
            <v>3228</v>
          </cell>
        </row>
        <row r="69">
          <cell r="E69">
            <v>5177</v>
          </cell>
        </row>
        <row r="70">
          <cell r="E70">
            <v>2675</v>
          </cell>
        </row>
        <row r="71">
          <cell r="E71">
            <v>2502</v>
          </cell>
        </row>
        <row r="72">
          <cell r="E72">
            <v>7249</v>
          </cell>
        </row>
        <row r="73">
          <cell r="E73">
            <v>3628</v>
          </cell>
        </row>
        <row r="74">
          <cell r="E74">
            <v>3621</v>
          </cell>
        </row>
        <row r="75">
          <cell r="E75">
            <v>4668</v>
          </cell>
        </row>
        <row r="76">
          <cell r="E76">
            <v>2367</v>
          </cell>
        </row>
        <row r="77">
          <cell r="E77">
            <v>2301</v>
          </cell>
        </row>
        <row r="78">
          <cell r="E78">
            <v>4612</v>
          </cell>
        </row>
        <row r="79">
          <cell r="E79">
            <v>2379</v>
          </cell>
        </row>
        <row r="80">
          <cell r="E80">
            <v>2233</v>
          </cell>
        </row>
        <row r="81">
          <cell r="E81">
            <v>4530</v>
          </cell>
        </row>
        <row r="82">
          <cell r="E82">
            <v>2255</v>
          </cell>
        </row>
        <row r="83">
          <cell r="E83">
            <v>2275</v>
          </cell>
        </row>
        <row r="84">
          <cell r="E84">
            <v>22279</v>
          </cell>
        </row>
        <row r="85">
          <cell r="E85">
            <v>10885</v>
          </cell>
        </row>
        <row r="86">
          <cell r="E86">
            <v>11394</v>
          </cell>
        </row>
        <row r="87">
          <cell r="E87">
            <v>6960</v>
          </cell>
        </row>
        <row r="88">
          <cell r="E88">
            <v>3668</v>
          </cell>
        </row>
        <row r="89">
          <cell r="E89">
            <v>3292</v>
          </cell>
        </row>
        <row r="90">
          <cell r="E90">
            <v>2303</v>
          </cell>
        </row>
        <row r="91">
          <cell r="E91">
            <v>1135</v>
          </cell>
        </row>
        <row r="92">
          <cell r="E92">
            <v>1168</v>
          </cell>
        </row>
        <row r="93">
          <cell r="E93">
            <v>6595</v>
          </cell>
        </row>
        <row r="94">
          <cell r="E94">
            <v>3315</v>
          </cell>
        </row>
        <row r="95">
          <cell r="E95">
            <v>3280</v>
          </cell>
        </row>
        <row r="96">
          <cell r="E96">
            <v>3579</v>
          </cell>
        </row>
        <row r="97">
          <cell r="E97">
            <v>1875</v>
          </cell>
        </row>
        <row r="98">
          <cell r="E98">
            <v>1704</v>
          </cell>
        </row>
        <row r="99">
          <cell r="E99">
            <v>5155</v>
          </cell>
        </row>
        <row r="100">
          <cell r="E100">
            <v>2638</v>
          </cell>
        </row>
        <row r="101">
          <cell r="E101">
            <v>2517</v>
          </cell>
        </row>
        <row r="102">
          <cell r="E102">
            <v>4192</v>
          </cell>
        </row>
        <row r="103">
          <cell r="E103">
            <v>2192</v>
          </cell>
        </row>
        <row r="104">
          <cell r="E104">
            <v>2000</v>
          </cell>
        </row>
        <row r="105">
          <cell r="E105">
            <v>4049</v>
          </cell>
        </row>
        <row r="106">
          <cell r="E106">
            <v>2229</v>
          </cell>
        </row>
        <row r="107">
          <cell r="E107">
            <v>1820</v>
          </cell>
        </row>
        <row r="108">
          <cell r="E108">
            <v>2221</v>
          </cell>
        </row>
        <row r="109">
          <cell r="E109">
            <v>1121</v>
          </cell>
        </row>
        <row r="110">
          <cell r="E110">
            <v>1100</v>
          </cell>
        </row>
        <row r="111">
          <cell r="E111">
            <v>2181</v>
          </cell>
        </row>
        <row r="112">
          <cell r="E112">
            <v>1058</v>
          </cell>
        </row>
        <row r="113">
          <cell r="E113">
            <v>1123</v>
          </cell>
        </row>
        <row r="114">
          <cell r="E114">
            <v>3335</v>
          </cell>
        </row>
        <row r="115">
          <cell r="E115">
            <v>1755</v>
          </cell>
        </row>
        <row r="116">
          <cell r="E116">
            <v>1580</v>
          </cell>
        </row>
        <row r="117">
          <cell r="E117">
            <v>3973</v>
          </cell>
        </row>
        <row r="118">
          <cell r="E118">
            <v>2117</v>
          </cell>
        </row>
        <row r="119">
          <cell r="E119">
            <v>1856</v>
          </cell>
        </row>
        <row r="120">
          <cell r="E120">
            <v>3264</v>
          </cell>
        </row>
        <row r="121">
          <cell r="E121">
            <v>1778</v>
          </cell>
        </row>
        <row r="122">
          <cell r="E122">
            <v>1486</v>
          </cell>
        </row>
        <row r="123">
          <cell r="E123">
            <v>3581</v>
          </cell>
        </row>
        <row r="124">
          <cell r="E124">
            <v>1805</v>
          </cell>
        </row>
        <row r="125">
          <cell r="E125">
            <v>1776</v>
          </cell>
        </row>
        <row r="126">
          <cell r="E126">
            <v>4409</v>
          </cell>
        </row>
        <row r="127">
          <cell r="E127">
            <v>2214</v>
          </cell>
        </row>
        <row r="128">
          <cell r="E128">
            <v>2195</v>
          </cell>
        </row>
        <row r="129">
          <cell r="E129">
            <v>12868</v>
          </cell>
        </row>
        <row r="130">
          <cell r="E130">
            <v>5818</v>
          </cell>
        </row>
        <row r="131">
          <cell r="E131">
            <v>7050</v>
          </cell>
        </row>
        <row r="132">
          <cell r="E132">
            <v>2260</v>
          </cell>
        </row>
        <row r="133">
          <cell r="E133">
            <v>1093</v>
          </cell>
        </row>
        <row r="134">
          <cell r="E134">
            <v>1167</v>
          </cell>
        </row>
        <row r="135">
          <cell r="E135">
            <v>7320</v>
          </cell>
        </row>
        <row r="136">
          <cell r="E136">
            <v>3839</v>
          </cell>
        </row>
        <row r="137">
          <cell r="E137">
            <v>3481</v>
          </cell>
        </row>
        <row r="138">
          <cell r="E138">
            <v>6651</v>
          </cell>
        </row>
        <row r="139">
          <cell r="E139">
            <v>3256</v>
          </cell>
        </row>
        <row r="140">
          <cell r="E140">
            <v>3395</v>
          </cell>
        </row>
        <row r="141">
          <cell r="E141">
            <v>15677</v>
          </cell>
        </row>
        <row r="142">
          <cell r="E142">
            <v>7581</v>
          </cell>
        </row>
        <row r="143">
          <cell r="E143">
            <v>8096</v>
          </cell>
        </row>
        <row r="144">
          <cell r="E144">
            <v>5652</v>
          </cell>
        </row>
        <row r="145">
          <cell r="E145">
            <v>2860</v>
          </cell>
        </row>
        <row r="146">
          <cell r="E146">
            <v>2792</v>
          </cell>
        </row>
        <row r="147">
          <cell r="E147">
            <v>6482</v>
          </cell>
        </row>
        <row r="148">
          <cell r="E148">
            <v>3343</v>
          </cell>
        </row>
        <row r="149">
          <cell r="E149">
            <v>3139</v>
          </cell>
        </row>
        <row r="150">
          <cell r="E150">
            <v>3567</v>
          </cell>
        </row>
        <row r="151">
          <cell r="E151">
            <v>1993</v>
          </cell>
        </row>
        <row r="152">
          <cell r="E152">
            <v>1574</v>
          </cell>
        </row>
        <row r="153">
          <cell r="E153">
            <v>4557</v>
          </cell>
        </row>
        <row r="154">
          <cell r="E154">
            <v>2413</v>
          </cell>
        </row>
        <row r="155">
          <cell r="E155">
            <v>2144</v>
          </cell>
        </row>
        <row r="156">
          <cell r="E156">
            <v>1672</v>
          </cell>
        </row>
        <row r="157">
          <cell r="E157">
            <v>833</v>
          </cell>
        </row>
        <row r="158">
          <cell r="E158">
            <v>839</v>
          </cell>
        </row>
        <row r="159">
          <cell r="E159">
            <v>15036</v>
          </cell>
        </row>
        <row r="160">
          <cell r="E160">
            <v>7617</v>
          </cell>
        </row>
        <row r="161">
          <cell r="E161">
            <v>7419</v>
          </cell>
        </row>
        <row r="162">
          <cell r="E162">
            <v>5886</v>
          </cell>
        </row>
        <row r="163">
          <cell r="E163">
            <v>3099</v>
          </cell>
        </row>
        <row r="164">
          <cell r="E164">
            <v>2787</v>
          </cell>
        </row>
        <row r="165">
          <cell r="E165">
            <v>5769</v>
          </cell>
        </row>
        <row r="166">
          <cell r="E166">
            <v>3153</v>
          </cell>
        </row>
        <row r="167">
          <cell r="E167">
            <v>2616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P20" sqref="P20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586191</v>
      </c>
      <c r="E3" s="15">
        <v>1</v>
      </c>
      <c r="F3" s="16">
        <f>F9+F12+F18+F21+F24+F27+F15+F30+F33+F36+F39+F42+F45+F48+F51+F54+F57+F60+F63+F66+F69+F72+F75</f>
        <v>166375</v>
      </c>
      <c r="G3" s="15">
        <f>F3/$D$3</f>
        <v>0.283823873106206</v>
      </c>
      <c r="H3" s="16">
        <f>H9+H12+H18+H21+H24+H27+H15+H30+H33+H36+H39+H42+H45+H48+H51+H54+H57+H60+H63+H66+H69+H72+H75</f>
        <v>131470</v>
      </c>
      <c r="I3" s="15">
        <f>H3/$D$3</f>
        <v>0.2242784348446155</v>
      </c>
      <c r="J3" s="16">
        <f>D3-F3-H3</f>
        <v>288346</v>
      </c>
      <c r="K3" s="15">
        <f>J3/$D$3</f>
        <v>0.4918976920491785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282897</v>
      </c>
      <c r="E4" s="15"/>
      <c r="F4" s="16">
        <f>F10+F13+F19+F22+F25+F28+F16+F31+F34+F37+F40+F43+F46+F49+F52+F55+F58+F61+F64+F67+F70+F73+F76</f>
        <v>85725</v>
      </c>
      <c r="G4" s="15"/>
      <c r="H4" s="16">
        <f>H10+H13+H19+H22+H25+H28+H16+H31+H34+H37+H40+H43+H46+H49+H52+H55+H58+H61+H64+H67+H70+H73+H76</f>
        <v>65953</v>
      </c>
      <c r="I4" s="15"/>
      <c r="J4" s="14">
        <f>D4-F4-H4</f>
        <v>131219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303294</v>
      </c>
      <c r="E5" s="18"/>
      <c r="F5" s="19">
        <f>F11+F14+F20+F23+F26+F29+F17+F32+F35+F38+F41+F44+F47+F50+F53+F56+F59+F62+F65+F68+F71+F74+F77</f>
        <v>80650</v>
      </c>
      <c r="G5" s="20"/>
      <c r="H5" s="19">
        <f>H11+H14+H20+H23+H26+H29+H17+H32+H35+H38+H41+H44+H47+H50+H53+H56+H59+H62+H65+H68+H71+H74+H77</f>
        <v>65517</v>
      </c>
      <c r="I5" s="20"/>
      <c r="J5" s="17">
        <f>D5-F5-H5</f>
        <v>157127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345311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171062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174249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58142</v>
      </c>
      <c r="E9" s="27">
        <f>D9/D3</f>
        <v>0.09918610145839837</v>
      </c>
      <c r="F9" s="28">
        <f>'[1] 原鄉族別人數統計'!E3</f>
        <v>2901</v>
      </c>
      <c r="G9" s="27">
        <f>F9/F$3</f>
        <v>0.017436513899323818</v>
      </c>
      <c r="H9" s="28"/>
      <c r="I9" s="27">
        <f>H9/H$3</f>
        <v>0</v>
      </c>
      <c r="J9" s="28">
        <f>D9-F9-H9</f>
        <v>55241</v>
      </c>
      <c r="K9" s="27">
        <f>J9/J$3</f>
        <v>0.19157886705555133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26852</v>
      </c>
      <c r="E10" s="27"/>
      <c r="F10" s="28">
        <f>'[1] 原鄉族別人數統計'!E4</f>
        <v>1405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31290</v>
      </c>
      <c r="E11" s="32"/>
      <c r="F11" s="28">
        <f>'[1] 原鄉族別人數統計'!E5</f>
        <v>1496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17035</v>
      </c>
      <c r="E12" s="34">
        <f>D12/D3</f>
        <v>0.029060493934570813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17035</v>
      </c>
      <c r="K12" s="34">
        <f>J12/J$3</f>
        <v>0.05907832950691184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7285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9750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81090</v>
      </c>
      <c r="E15" s="27">
        <f>D15/D3</f>
        <v>0.1383337512858437</v>
      </c>
      <c r="F15" s="28">
        <f>'[1] 原鄉族別人數統計'!E12</f>
        <v>9405</v>
      </c>
      <c r="G15" s="27">
        <f>F15/F$3</f>
        <v>0.05652892561983471</v>
      </c>
      <c r="H15" s="28"/>
      <c r="I15" s="27">
        <f>H15/H$3</f>
        <v>0</v>
      </c>
      <c r="J15" s="28">
        <f>D15-F15-H15</f>
        <v>71685</v>
      </c>
      <c r="K15" s="27">
        <f>J15/J$3</f>
        <v>0.24860757562095537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38655</v>
      </c>
      <c r="E16" s="27"/>
      <c r="F16" s="28">
        <f>'[1] 原鄉族別人數統計'!E13</f>
        <v>4929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42435</v>
      </c>
      <c r="E17" s="27"/>
      <c r="F17" s="28">
        <f>'[1] 原鄉族別人數統計'!E14</f>
        <v>4476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37183</v>
      </c>
      <c r="E18" s="38">
        <f>D18/D3</f>
        <v>0.06343154364362469</v>
      </c>
      <c r="F18" s="39">
        <f>'[1] 原鄉族別人數統計'!E33</f>
        <v>4330</v>
      </c>
      <c r="G18" s="38">
        <f>F18/F$3</f>
        <v>0.026025544703230652</v>
      </c>
      <c r="H18" s="39"/>
      <c r="I18" s="38">
        <f>H18/H$3</f>
        <v>0</v>
      </c>
      <c r="J18" s="39">
        <f>D18-F18-H18</f>
        <v>32853</v>
      </c>
      <c r="K18" s="38">
        <f>J18/J$3</f>
        <v>0.11393603517995742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17130</v>
      </c>
      <c r="E19" s="38"/>
      <c r="F19" s="39">
        <f>'[1] 原鄉族別人數統計'!E34</f>
        <v>2176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20053</v>
      </c>
      <c r="E20" s="38"/>
      <c r="F20" s="39">
        <f>'[1] 原鄉族別人數統計'!E35</f>
        <v>2154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9018</v>
      </c>
      <c r="E21" s="42">
        <f>D21/D3</f>
        <v>0.015384064238447877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9018</v>
      </c>
      <c r="K21" s="42">
        <f>J21/J$3</f>
        <v>0.03127492665062113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3830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5188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36848</v>
      </c>
      <c r="E24" s="38">
        <f>D24/D3</f>
        <v>0.06286005755803142</v>
      </c>
      <c r="F24" s="39">
        <f>'[1] 原鄉族別人數統計'!E48+'[1] 原鄉族別人數統計'!E51+'[1] 原鄉族別人數統計'!E54</f>
        <v>8515</v>
      </c>
      <c r="G24" s="38">
        <f>F24/F$3</f>
        <v>0.05117956423741548</v>
      </c>
      <c r="H24" s="39"/>
      <c r="I24" s="38">
        <f>H24/H$3</f>
        <v>0</v>
      </c>
      <c r="J24" s="39">
        <f>D24-F24-H24</f>
        <v>28333</v>
      </c>
      <c r="K24" s="38">
        <f>J24/J$3</f>
        <v>0.09826042324152234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17286</v>
      </c>
      <c r="E25" s="38"/>
      <c r="F25" s="39">
        <f>'[1] 原鄉族別人數統計'!E49+'[1] 原鄉族別人數統計'!E52+'[1] 原鄉族別人數統計'!E55</f>
        <v>4387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19562</v>
      </c>
      <c r="E26" s="38"/>
      <c r="F26" s="39">
        <f>'[1] 原鄉族別人數統計'!E50+'[1] 原鄉族別人數統計'!E53+'[1] 原鄉族別人數統計'!E56</f>
        <v>4128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18142</v>
      </c>
      <c r="E27" s="42">
        <f>D27/D3</f>
        <v>0.030948956909949147</v>
      </c>
      <c r="F27" s="43">
        <f>'[1] 原鄉族別人數統計'!E6+'[1] 原鄉族別人數統計'!E9</f>
        <v>10567</v>
      </c>
      <c r="G27" s="42">
        <f>F27/F$3</f>
        <v>0.06351314800901578</v>
      </c>
      <c r="H27" s="43"/>
      <c r="I27" s="42">
        <f>H27/H$3</f>
        <v>0</v>
      </c>
      <c r="J27" s="43">
        <f>D27-F27-H27</f>
        <v>7575</v>
      </c>
      <c r="K27" s="42">
        <f>J27/J$3</f>
        <v>0.026270522219833118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8853</v>
      </c>
      <c r="E28" s="42"/>
      <c r="F28" s="43">
        <f>'[1] 原鄉族別人數統計'!E7+'[1] 原鄉族別人數統計'!E10</f>
        <v>5513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9289</v>
      </c>
      <c r="E29" s="42"/>
      <c r="F29" s="43">
        <f>'[1] 原鄉族別人數統計'!E8+'[1] 原鄉族別人數統計'!E11</f>
        <v>5054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22264</v>
      </c>
      <c r="E30" s="34">
        <f>D30/D3</f>
        <v>0.03798079465566684</v>
      </c>
      <c r="F30" s="35">
        <f>'[1] 原鄉族別人數統計'!E18+'[1] 原鄉族別人數統計'!E21</f>
        <v>12380</v>
      </c>
      <c r="G30" s="34">
        <f>F30/F$3</f>
        <v>0.07441021788129226</v>
      </c>
      <c r="H30" s="35">
        <f>'[1] 原鄉族別人數統計'!E15</f>
        <v>537</v>
      </c>
      <c r="I30" s="34">
        <f>H30/H$3</f>
        <v>0.004084582033924089</v>
      </c>
      <c r="J30" s="35">
        <f>D30-F30-H30</f>
        <v>9347</v>
      </c>
      <c r="K30" s="34">
        <f>J30/J$3</f>
        <v>0.03241591698861784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10943</v>
      </c>
      <c r="E31" s="34"/>
      <c r="F31" s="35">
        <f>'[1] 原鄉族別人數統計'!E19+'[1] 原鄉族別人數統計'!E22</f>
        <v>6534</v>
      </c>
      <c r="G31" s="34"/>
      <c r="H31" s="35">
        <f>'[1] 原鄉族別人數統計'!E16</f>
        <v>245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11321</v>
      </c>
      <c r="E32" s="34"/>
      <c r="F32" s="35">
        <f>'[1] 原鄉族別人數統計'!E20+'[1] 原鄉族別人數統計'!E23</f>
        <v>5846</v>
      </c>
      <c r="G32" s="34"/>
      <c r="H32" s="35">
        <f>'[1] 原鄉族別人數統計'!E17</f>
        <v>292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11537</v>
      </c>
      <c r="E33" s="27">
        <f>D33/D3</f>
        <v>0.019681298416386467</v>
      </c>
      <c r="F33" s="28">
        <f>'[1] 原鄉族別人數統計'!E30</f>
        <v>4180</v>
      </c>
      <c r="G33" s="27">
        <f>F33/F$3</f>
        <v>0.02512396694214876</v>
      </c>
      <c r="H33" s="28">
        <f>'[1] 原鄉族別人數統計'!E24+'[1] 原鄉族別人數統計'!E27</f>
        <v>2081</v>
      </c>
      <c r="I33" s="27">
        <f>H33/H$3</f>
        <v>0.01582870616870769</v>
      </c>
      <c r="J33" s="28">
        <f>D33-F33-H33</f>
        <v>5276</v>
      </c>
      <c r="K33" s="27">
        <f>J33/J$3</f>
        <v>0.0182974620768105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5629</v>
      </c>
      <c r="E34" s="27"/>
      <c r="F34" s="28">
        <f>'[1] 原鄉族別人數統計'!E31</f>
        <v>2182</v>
      </c>
      <c r="G34" s="27"/>
      <c r="H34" s="28">
        <f>'[1] 原鄉族別人數統計'!E25+'[1] 原鄉族別人數統計'!E28</f>
        <v>1153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5908</v>
      </c>
      <c r="E35" s="27"/>
      <c r="F35" s="28">
        <f>'[1] 原鄉族別人數統計'!E32</f>
        <v>1998</v>
      </c>
      <c r="G35" s="27"/>
      <c r="H35" s="28">
        <f>'[1] 原鄉族別人數統計'!E26+'[1] 原鄉族別人數統計'!E29</f>
        <v>928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6303</v>
      </c>
      <c r="E36" s="34">
        <f>D36/D3</f>
        <v>0.010752468052221886</v>
      </c>
      <c r="F36" s="35"/>
      <c r="G36" s="34">
        <f>F36/F$3</f>
        <v>0</v>
      </c>
      <c r="H36" s="35"/>
      <c r="I36" s="34"/>
      <c r="J36" s="35">
        <f>D36-F36-H36</f>
        <v>6303</v>
      </c>
      <c r="K36" s="34">
        <f>J36/J$3</f>
        <v>0.02185915532034431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2738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3565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29484</v>
      </c>
      <c r="E39" s="27">
        <f>D39/D3</f>
        <v>0.050297599246661925</v>
      </c>
      <c r="F39" s="28">
        <f>'[1] 原鄉族別人數統計'!E39+'[1] 原鄉族別人數統計'!E42</f>
        <v>22008</v>
      </c>
      <c r="G39" s="27">
        <f>F39/F$3</f>
        <v>0.1322794891059354</v>
      </c>
      <c r="H39" s="28">
        <f>'[1] 原鄉族別人數統計'!E36</f>
        <v>512</v>
      </c>
      <c r="I39" s="27">
        <f>H39/H$3</f>
        <v>0.003894424583555184</v>
      </c>
      <c r="J39" s="28">
        <f>D39-F39-H39</f>
        <v>6964</v>
      </c>
      <c r="K39" s="27">
        <f>J39/J$3</f>
        <v>0.02415154016355351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14729</v>
      </c>
      <c r="E40" s="27"/>
      <c r="F40" s="28">
        <f>'[1] 原鄉族別人數統計'!E40+'[1] 原鄉族別人數統計'!E43</f>
        <v>11345</v>
      </c>
      <c r="G40" s="27"/>
      <c r="H40" s="28">
        <f>'[1] 原鄉族別人數統計'!E37</f>
        <v>259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14755</v>
      </c>
      <c r="E41" s="27"/>
      <c r="F41" s="28">
        <f>'[1] 原鄉族別人數統計'!E41+'[1] 原鄉族別人數統計'!E44</f>
        <v>10663</v>
      </c>
      <c r="G41" s="27"/>
      <c r="H41" s="28">
        <f>'[1] 原鄉族別人數統計'!E38</f>
        <v>253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2773</v>
      </c>
      <c r="E42" s="34">
        <f>D42/D3</f>
        <v>0.004730540045821243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2773</v>
      </c>
      <c r="K42" s="34">
        <f>J42/J$3</f>
        <v>0.009616918563115147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1105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1668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6003</v>
      </c>
      <c r="E45" s="27">
        <f>D45/D3</f>
        <v>0.010240689468108518</v>
      </c>
      <c r="F45" s="28">
        <f>'[1] 原鄉族別人數統計'!E45</f>
        <v>3465</v>
      </c>
      <c r="G45" s="27">
        <f>F45/F$3</f>
        <v>0.020826446280991735</v>
      </c>
      <c r="H45" s="28"/>
      <c r="I45" s="27">
        <f>H45/H$3</f>
        <v>0</v>
      </c>
      <c r="J45" s="28">
        <f>D45-F45-H45</f>
        <v>2538</v>
      </c>
      <c r="K45" s="27">
        <f>J45/J$3</f>
        <v>0.008801925464546067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2800</v>
      </c>
      <c r="E46" s="27"/>
      <c r="F46" s="28">
        <f>'[1] 原鄉族別人數統計'!E46</f>
        <v>1747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3203</v>
      </c>
      <c r="E47" s="27"/>
      <c r="F47" s="28">
        <f>'[1] 原鄉族別人數統計'!E47</f>
        <v>1718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61172</v>
      </c>
      <c r="E48" s="34">
        <f>D48/D3</f>
        <v>0.1043550651579434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43371</v>
      </c>
      <c r="G48" s="34">
        <f>F48/F$3</f>
        <v>0.26068219383921865</v>
      </c>
      <c r="H48" s="35">
        <f>'[1] 原鄉族別人數統計'!E57</f>
        <v>2120</v>
      </c>
      <c r="I48" s="34">
        <f>H48/H$3</f>
        <v>0.01612535179128318</v>
      </c>
      <c r="J48" s="35">
        <f>D48-F48-H48</f>
        <v>15681</v>
      </c>
      <c r="K48" s="34">
        <f>J48/J$3</f>
        <v>0.054382582036858494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30102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21969</v>
      </c>
      <c r="G49" s="34"/>
      <c r="H49" s="35">
        <f>'[1] 原鄉族別人數統計'!E58</f>
        <v>1151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31070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21402</v>
      </c>
      <c r="G50" s="34"/>
      <c r="H50" s="35">
        <f>'[1] 原鄉族別人數統計'!E59</f>
        <v>969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78308</v>
      </c>
      <c r="E51" s="27">
        <f>D51/D3</f>
        <v>0.13358785788249905</v>
      </c>
      <c r="F51" s="28">
        <f>'[1] 原鄉族別人數統計'!E114+'[1] 原鄉族別人數統計'!E117+'[1] 原鄉族別人數統計'!E120+'[1] 原鄉族別人數統計'!E123+'[1] 原鄉族別人數統計'!E126</f>
        <v>18562</v>
      </c>
      <c r="G51" s="27">
        <f>F51/F$3</f>
        <v>0.1115672426746807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59514</v>
      </c>
      <c r="I51" s="27">
        <f>H51/H$3</f>
        <v>0.45268122005020156</v>
      </c>
      <c r="J51" s="28">
        <f>D51-F51-H51</f>
        <v>232</v>
      </c>
      <c r="K51" s="27">
        <f>J51/J$3</f>
        <v>0.0008045889313533047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39903</v>
      </c>
      <c r="E52" s="27"/>
      <c r="F52" s="28">
        <f>'[1] 原鄉族別人數統計'!E115+'[1] 原鄉族別人數統計'!E118+'[1] 原鄉族別人數統計'!E121+'[1] 原鄉族別人數統計'!E124+'[1] 原鄉族別人數統計'!E127</f>
        <v>9669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30116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38405</v>
      </c>
      <c r="E53" s="27"/>
      <c r="F53" s="28">
        <f>'[1] 原鄉族別人數統計'!E116+'[1] 原鄉族別人數統計'!E119+'[1] 原鄉族別人數統計'!E122+'[1] 原鄉族別人數統計'!E125+'[1] 原鄉族別人數統計'!E128</f>
        <v>8893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29398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93397</v>
      </c>
      <c r="E54" s="34">
        <f>D54/D3</f>
        <v>0.15932861473478782</v>
      </c>
      <c r="F54" s="35">
        <f>'[1] 原鄉族別人數統計'!E159+'[1] 原鄉族別人數統計'!E162+'[1] 原鄉族別人數統計'!E165</f>
        <v>26691</v>
      </c>
      <c r="G54" s="34">
        <f>F54/F$3</f>
        <v>0.1604267468069121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66706</v>
      </c>
      <c r="I54" s="34">
        <f>H54/H$3</f>
        <v>0.5073857153723282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46898</v>
      </c>
      <c r="E55" s="34"/>
      <c r="F55" s="35">
        <f>'[1] 原鄉族別人數統計'!E160+'[1] 原鄉族別人數統計'!E163+'[1] 原鄉族別人數統計'!E166</f>
        <v>13869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33029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46499</v>
      </c>
      <c r="E56" s="34"/>
      <c r="F56" s="35">
        <f>'[1] 原鄉族別人數統計'!E161+'[1] 原鄉族別人數統計'!E164+'[1] 原鄉族別人數統計'!E167</f>
        <v>12822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33677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680</v>
      </c>
      <c r="E57" s="27">
        <f>D57/D3</f>
        <v>0.0011600314573236368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680</v>
      </c>
      <c r="K57" s="27">
        <f>J57/J$3</f>
        <v>0.002358277902242445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326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354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9476</v>
      </c>
      <c r="E60" s="34">
        <f>D60/D3</f>
        <v>0.016165379543527623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9476</v>
      </c>
      <c r="K60" s="34">
        <f>J60/J$3</f>
        <v>0.03286329617889619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4598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4878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4532</v>
      </c>
      <c r="E63" s="27">
        <f>D63/D3</f>
        <v>0.007731268477339297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4532</v>
      </c>
      <c r="K63" s="27">
        <f>J63/J$3</f>
        <v>0.015717228607298177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1927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2605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1240</v>
      </c>
      <c r="E66" s="34">
        <f>D66/D3</f>
        <v>0.002115351481001926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1240</v>
      </c>
      <c r="K66" s="34">
        <f>J66/J$3</f>
        <v>0.00430038911585387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511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729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1564</v>
      </c>
      <c r="E69" s="27">
        <f>D69/D3</f>
        <v>0.002668072351844365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1564</v>
      </c>
      <c r="K69" s="27">
        <f>J69/J$3</f>
        <v>0.005424039175157623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797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767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1248</v>
      </c>
      <c r="E72" s="46">
        <f>D72/D3</f>
        <v>0.0021289989099116157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1248</v>
      </c>
      <c r="K72" s="46">
        <f>J72/J$3</f>
        <v>0.004328133561762605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619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629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316</v>
      </c>
      <c r="E75" s="49">
        <f>D75/D3</f>
        <v>0.0005390734419327489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316</v>
      </c>
      <c r="K75" s="49">
        <f>J75/J$3</f>
        <v>0.0010959056133950185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178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138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2023-06-12T03:31:02Z</dcterms:created>
  <dcterms:modified xsi:type="dcterms:W3CDTF">2023-06-12T03:46:11Z</dcterms:modified>
  <cp:category/>
  <cp:version/>
  <cp:contentType/>
  <cp:contentStatus/>
</cp:coreProperties>
</file>