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07" sheetId="1" r:id="rId1"/>
    <sheet name="106" sheetId="2" r:id="rId2"/>
  </sheets>
  <definedNames>
    <definedName name="_xlnm._FilterDatabase" localSheetId="1">'106'!$A$2:$AA$44</definedName>
    <definedName name="_xlnm.Print_Area" localSheetId="1">'106'!$A$1:$O$44</definedName>
    <definedName name="_xlnm.Print_Titles" localSheetId="1">'106'!$2:$2</definedName>
    <definedName name="_xlnm.Print_Area" localSheetId="1">'106'!$A$1:$O$44</definedName>
    <definedName name="_xlnm.Print_Titles" localSheetId="1">'106'!$2:$2</definedName>
  </definedNames>
  <calcPr fullCalcOnLoad="1"/>
</workbook>
</file>

<file path=xl/sharedStrings.xml><?xml version="1.0" encoding="utf-8"?>
<sst xmlns="http://schemas.openxmlformats.org/spreadsheetml/2006/main" count="446" uniqueCount="295">
  <si>
    <t>106年(2017年)國際交流獎補助案一覽表</t>
  </si>
  <si>
    <t>序
號</t>
  </si>
  <si>
    <t>收件日期</t>
  </si>
  <si>
    <t>審查日期</t>
  </si>
  <si>
    <t>申請單位</t>
  </si>
  <si>
    <t>申請方式</t>
  </si>
  <si>
    <t>參加活動或會議名稱</t>
  </si>
  <si>
    <t>舉行時間</t>
  </si>
  <si>
    <t>前往地點</t>
  </si>
  <si>
    <t>申請出國
性別比例</t>
  </si>
  <si>
    <t>補助標準</t>
  </si>
  <si>
    <t>補助金額</t>
  </si>
  <si>
    <t>核銷金額</t>
  </si>
  <si>
    <t>實際出國人員名單</t>
  </si>
  <si>
    <t>實際出國
男性人數</t>
  </si>
  <si>
    <t>實際出國
女性人數</t>
  </si>
  <si>
    <t>男性受補助金額</t>
  </si>
  <si>
    <t>女性受補助金額</t>
  </si>
  <si>
    <t>備註</t>
  </si>
  <si>
    <t>黃東秋</t>
  </si>
  <si>
    <t>個人</t>
  </si>
  <si>
    <t>2017年社會科學與管理經營國際學術研討會</t>
  </si>
  <si>
    <t>1/18-1/22</t>
  </si>
  <si>
    <t>日本北海道</t>
  </si>
  <si>
    <t>男：1</t>
  </si>
  <si>
    <t>應邀發表-70%</t>
  </si>
  <si>
    <t>資料備查，成果已上傳</t>
  </si>
  <si>
    <t>杜岳洲</t>
  </si>
  <si>
    <t>香港中文大學第九屆研究生論壇</t>
  </si>
  <si>
    <t>1/20-1/21</t>
  </si>
  <si>
    <t>大陸香港</t>
  </si>
  <si>
    <t>應邀發表、申請經費同核定金額-100%</t>
  </si>
  <si>
    <t>社團法人臺東縣天主教愛德婦女協會</t>
  </si>
  <si>
    <t>團體</t>
  </si>
  <si>
    <t>2017年國際愛德協會會員代表大會 AIC</t>
  </si>
  <si>
    <t>3/11-3/16</t>
  </si>
  <si>
    <t>法國里昂</t>
  </si>
  <si>
    <t>男：1
女：3</t>
  </si>
  <si>
    <t>立委關切-60%</t>
  </si>
  <si>
    <t>章春蘭、唐菊英、鄭清玲、林國和（未受補助）</t>
  </si>
  <si>
    <t>新北市烏來區原住民編織協會</t>
  </si>
  <si>
    <t>2017台灣原住民織藝北美展覽交流</t>
  </si>
  <si>
    <t>與要點不符，轉教文處</t>
  </si>
  <si>
    <t>南投縣信義鄉新鄉國小</t>
  </si>
  <si>
    <t>舊金山臺灣文化節</t>
  </si>
  <si>
    <t>趙聰義</t>
  </si>
  <si>
    <t>加拿大社會創新研究中心第5屆國際研討會</t>
  </si>
  <si>
    <t>4/3-4/7</t>
  </si>
  <si>
    <t>加拿大蒙特婁</t>
  </si>
  <si>
    <t>長期推動、補機票費-100%</t>
  </si>
  <si>
    <t>郭文萱</t>
  </si>
  <si>
    <t>2017 亞洲區準備會議 AIPP</t>
  </si>
  <si>
    <t>3/9-3/12</t>
  </si>
  <si>
    <t>泰國清邁</t>
  </si>
  <si>
    <t>女：1</t>
  </si>
  <si>
    <t>應邀發表、長期堆動-100%</t>
  </si>
  <si>
    <t>中華民國獵人學校協會</t>
  </si>
  <si>
    <t xml:space="preserve">2017菲律賓科地埃拉日 </t>
  </si>
  <si>
    <t>4/21-4/29</t>
  </si>
  <si>
    <t>菲律賓呂宋島</t>
  </si>
  <si>
    <t>男：7
女：7</t>
  </si>
  <si>
    <t>長期推動、補7人全額-100%</t>
  </si>
  <si>
    <t>娜努‧塔伊達、顏冠維、邱怡君、裘古、古馥維、金念薇（無補助：盧立人、潘紹駿、李政杭、利芳慈、陳柏衛、蔡清安、王俊凱、杜詩豪、潘霈、楊馥榕、林晏羚、曹萱容、高蘇貞偉、楊馬倫、李亮、尤育玲、林精哲、潘子甦、高翊寧、黃郁倫、張雅敏、林筱駿、撒可努、陳權泰、吳以寧、戴晴、戴嵐、韶雅妤）</t>
  </si>
  <si>
    <t>劉郁傑</t>
  </si>
  <si>
    <t>2017全球綠人大會 Global Greens</t>
  </si>
  <si>
    <t>3/27-4/9</t>
  </si>
  <si>
    <t>英國利物浦</t>
  </si>
  <si>
    <t>經驗不足、鼓勵青年參與-50%</t>
  </si>
  <si>
    <t>財團法人花蓮縣原住民族公共事務促進會</t>
  </si>
  <si>
    <t>第16屆聯合國原住民議題常設論壇 UNPFII</t>
  </si>
  <si>
    <t>4/24-5/5</t>
  </si>
  <si>
    <t>美國紐約</t>
  </si>
  <si>
    <t>男：3
女：3</t>
  </si>
  <si>
    <t>立委關切、補6人全額-100%</t>
  </si>
  <si>
    <t>宋聖君、方喜恩、高志遠、林碧億、高怡安、陳怡恩</t>
  </si>
  <si>
    <t>台灣基督長老教會阿美中會</t>
  </si>
  <si>
    <t>日本北海道愛努民族文化暨農業研習交流</t>
  </si>
  <si>
    <t>5/18-5/24</t>
  </si>
  <si>
    <t>立委關切、補16人-30%</t>
  </si>
  <si>
    <t>張英妹、陳秀春、周銀蓮、林曉芳、楊玉美、林麗花、Miyan Ado、張秋蘭、鍾美枝、萬美玲、林茂德、Namoh Arang、林山院、呂阿財、楊建治、陳金生、陳平富、溫德明、李加揚、黃聰雄</t>
  </si>
  <si>
    <t>都蘭山劇團</t>
  </si>
  <si>
    <t>來函取消</t>
  </si>
  <si>
    <t>台灣泰雅爾族永續協會</t>
  </si>
  <si>
    <t>第四屆橫向學習交流國際論壇</t>
  </si>
  <si>
    <t>4/14-4/30</t>
  </si>
  <si>
    <t>秘魯</t>
  </si>
  <si>
    <t>女：5</t>
  </si>
  <si>
    <t>應邀發表-60%</t>
  </si>
  <si>
    <t>Pagong Tomi、褚縈瑩、Yapit Tali、林津如、江梅惠(未受補助)</t>
  </si>
  <si>
    <t>核銷完竣、待上傳成果</t>
  </si>
  <si>
    <t>謝世忠（非原）</t>
  </si>
  <si>
    <t>2017年國際人類學與民族學科學聯盟與加拿大人類學會聯合會議</t>
  </si>
  <si>
    <t>4/22-4/29</t>
  </si>
  <si>
    <t>加拿大渥太華</t>
  </si>
  <si>
    <t>男：１</t>
  </si>
  <si>
    <t>主辦論壇、應邀發表、長期投入－80%</t>
  </si>
  <si>
    <t>輔仁大學</t>
  </si>
  <si>
    <t>第五屆原住民族國際菁英人才培育計畫：原夢美一天</t>
  </si>
  <si>
    <t>7/6-7/25</t>
  </si>
  <si>
    <t>美國奧勒岡州</t>
  </si>
  <si>
    <t>男：5
女：10</t>
  </si>
  <si>
    <t>慕里諾恩‧達里拉旦、裘娃‧伊斯巴里達夫、陳怡如、薛永慈、鄭玉歆、黃奕芸、林宥汝、王傑玟、張大全、張懷恩、魏瓊玉、潘宇婷、王瑞泓</t>
  </si>
  <si>
    <t>由教文處專簽，本處分攤</t>
  </si>
  <si>
    <t>楊政賢（非原）</t>
  </si>
  <si>
    <t>2017年世界人類學民族學學會與加拿大人類學會聯合會議</t>
  </si>
  <si>
    <t>5/2-5/7</t>
  </si>
  <si>
    <t>應邀發表、長期投入－80%</t>
  </si>
  <si>
    <t>花蓮縣卓溪鄉太平社區發展協會</t>
  </si>
  <si>
    <t>族語獨立出版研習</t>
  </si>
  <si>
    <t>5/24-6/4</t>
  </si>
  <si>
    <t>紐西蘭</t>
  </si>
  <si>
    <t>男：4
女：1</t>
  </si>
  <si>
    <t>落實臺紐原民專章-70%</t>
  </si>
  <si>
    <t>趙聰義、沈俊祥、歐伯恩、周平成、黃雅憶</t>
  </si>
  <si>
    <t>思嘎亞‧曦谷 Skaya Siku</t>
  </si>
  <si>
    <t>2017年北美台灣研究學會年會</t>
  </si>
  <si>
    <t>5/25-5/27</t>
  </si>
  <si>
    <t>美國</t>
  </si>
  <si>
    <t>胡哲豪 Valagas Gadeljeman</t>
  </si>
  <si>
    <t>2017國際圓桌論壇</t>
  </si>
  <si>
    <t>7/24-7/30</t>
  </si>
  <si>
    <t>印尼</t>
  </si>
  <si>
    <t>長期投入、補4人-100%</t>
  </si>
  <si>
    <t>台灣原住民族志願服務國際交流協會</t>
  </si>
  <si>
    <t>2017年世界原住民族教育研討會</t>
  </si>
  <si>
    <t>7/24-7/29</t>
  </si>
  <si>
    <t>加拿大多倫多</t>
  </si>
  <si>
    <t>男：2
女：4</t>
  </si>
  <si>
    <t>立委關切、長期投入、補5人-80%</t>
  </si>
  <si>
    <t>Ciwas Pawan、Sifo Lakaw鍾文觀、胡淑美、Komod Adop、謝若蘭（未受補助）、郭李宗文（科技部補助）</t>
  </si>
  <si>
    <t>梁芬美</t>
  </si>
  <si>
    <t>2017年聯合國政治高層會議</t>
  </si>
  <si>
    <t>7/10-7/19</t>
  </si>
  <si>
    <t>長期參與聯合國事務-100%</t>
  </si>
  <si>
    <t>台邦‧撒沙勒</t>
  </si>
  <si>
    <t>觀光、倫理及世界公民國際研討會</t>
  </si>
  <si>
    <t>7/3-7/6</t>
  </si>
  <si>
    <t>荷蘭</t>
  </si>
  <si>
    <t>張乃文（非原）</t>
  </si>
  <si>
    <t>第10屆國際亞洲學者年會 ICAS</t>
  </si>
  <si>
    <t>7/20-7/23</t>
  </si>
  <si>
    <t>泰國</t>
  </si>
  <si>
    <t>經費用罄</t>
  </si>
  <si>
    <t>東布青</t>
  </si>
  <si>
    <t>7/17-7/24</t>
  </si>
  <si>
    <t>艾秧樂集</t>
  </si>
  <si>
    <t>專簽團體</t>
  </si>
  <si>
    <t>貝里斯案</t>
  </si>
  <si>
    <t>9/19-9/27</t>
  </si>
  <si>
    <t>貝里斯</t>
  </si>
  <si>
    <t>教文、經發分攤</t>
  </si>
  <si>
    <t>吳郁瑾</t>
  </si>
  <si>
    <t>亞洲公民社會教育網絡CENA</t>
  </si>
  <si>
    <t>8/3-8/9</t>
  </si>
  <si>
    <t>陳旻園</t>
  </si>
  <si>
    <t>謝玉忠</t>
  </si>
  <si>
    <t>秘魯原住民公平社造交流計畫</t>
  </si>
  <si>
    <t>7/29-8/12</t>
  </si>
  <si>
    <t>吳雪月</t>
  </si>
  <si>
    <t>2017年中華飲食文化國際學術研討會</t>
  </si>
  <si>
    <t>澳洲</t>
  </si>
  <si>
    <t>伊萬副座另交辦</t>
  </si>
  <si>
    <t>林鳳廷</t>
  </si>
  <si>
    <t>唐笙</t>
  </si>
  <si>
    <t>2017年社會企業世界論壇</t>
  </si>
  <si>
    <t>9/27-9/29</t>
  </si>
  <si>
    <t>核銷送件</t>
  </si>
  <si>
    <t>溫純芳</t>
  </si>
  <si>
    <t>2017海峽兩岸安寧療護高峰論壇</t>
  </si>
  <si>
    <t>10/17-10/20</t>
  </si>
  <si>
    <t>大陸南京</t>
  </si>
  <si>
    <t>宋國用</t>
  </si>
  <si>
    <t>第5屆原住民襲產與權利座談會</t>
  </si>
  <si>
    <t>10/23-10/25</t>
  </si>
  <si>
    <t>尤瑪‧達陸</t>
  </si>
  <si>
    <t>多倫多大學國際研討會暨安大略皇家博物館文物研究計畫</t>
  </si>
  <si>
    <t>10/25-11/5</t>
  </si>
  <si>
    <t>加拿大</t>
  </si>
  <si>
    <t>弗耐‧瓦旦</t>
  </si>
  <si>
    <t>白惠蘭</t>
  </si>
  <si>
    <t>2017國際商務學會東南亞分會年會（AIBSEAR）</t>
  </si>
  <si>
    <t>12/7-12/9</t>
  </si>
  <si>
    <t>義守大學</t>
  </si>
  <si>
    <t>馬來西亞皇城麻坡國際藝術節之看見臺灣原住民系列講座</t>
  </si>
  <si>
    <t>12/19-12/25</t>
  </si>
  <si>
    <t>馬來西亞</t>
  </si>
  <si>
    <t>林世治、蕭凱成、范宏宇、林惠鑫、盧孟祈、陳婷、鍾慈蓮、吳擇恩、雷天心、馬金慶、依敏‧伊斯坦大、戴柏軍、王曜慷、王志筠、胡佳宇、江楚昊、孫聖豪、林嘉琪、田宜蒨、施曉菁</t>
  </si>
  <si>
    <t>NGO-獵人學校</t>
  </si>
  <si>
    <t>菲律賓</t>
  </si>
  <si>
    <t>NGO-政大</t>
  </si>
  <si>
    <t>臺灣</t>
  </si>
  <si>
    <t>補助總金額</t>
  </si>
  <si>
    <t>人數合計</t>
  </si>
  <si>
    <t>106年度預算金額</t>
  </si>
  <si>
    <t>性別百分比</t>
  </si>
  <si>
    <t>餘額</t>
  </si>
  <si>
    <t>總人數</t>
  </si>
  <si>
    <r>
      <rPr>
        <b/>
        <sz val="12"/>
        <rFont val="Calibri"/>
        <family val="2"/>
      </rPr>
      <t xml:space="preserve">107 </t>
    </r>
    <r>
      <rPr>
        <b/>
        <sz val="12"/>
        <rFont val="PMingLiU"/>
        <family val="1"/>
      </rPr>
      <t>年促進原住民族國際交流獎補助計畫性別統計一覽表</t>
    </r>
  </si>
  <si>
    <r>
      <rPr>
        <b/>
        <sz val="12"/>
        <rFont val="PMingLiU"/>
        <family val="1"/>
      </rPr>
      <t>序號</t>
    </r>
  </si>
  <si>
    <r>
      <rPr>
        <b/>
        <sz val="12"/>
        <rFont val="PMingLiU"/>
        <family val="1"/>
      </rPr>
      <t>申請單位</t>
    </r>
  </si>
  <si>
    <r>
      <rPr>
        <b/>
        <sz val="12"/>
        <rFont val="PMingLiU"/>
        <family val="1"/>
      </rPr>
      <t>申請方式</t>
    </r>
  </si>
  <si>
    <r>
      <rPr>
        <b/>
        <sz val="12"/>
        <rFont val="PMingLiU"/>
        <family val="1"/>
      </rPr>
      <t>參加活動或會議名稱</t>
    </r>
  </si>
  <si>
    <r>
      <rPr>
        <b/>
        <sz val="12"/>
        <rFont val="PMingLiU"/>
        <family val="1"/>
      </rPr>
      <t>舉行時間</t>
    </r>
  </si>
  <si>
    <r>
      <rPr>
        <b/>
        <sz val="12"/>
        <rFont val="PMingLiU"/>
        <family val="1"/>
      </rPr>
      <t>前往地點</t>
    </r>
  </si>
  <si>
    <r>
      <rPr>
        <b/>
        <sz val="12"/>
        <rFont val="PMingLiU"/>
        <family val="1"/>
      </rPr>
      <t xml:space="preserve">申請出
</t>
    </r>
    <r>
      <rPr>
        <b/>
        <sz val="12"/>
        <rFont val="PMingLiU"/>
        <family val="1"/>
      </rPr>
      <t>國性別比例</t>
    </r>
  </si>
  <si>
    <r>
      <rPr>
        <sz val="12"/>
        <rFont val="PMingLiU"/>
        <family val="1"/>
      </rPr>
      <t>金惠雯</t>
    </r>
  </si>
  <si>
    <r>
      <rPr>
        <sz val="12"/>
        <rFont val="PMingLiU"/>
        <family val="1"/>
      </rPr>
      <t>個人</t>
    </r>
  </si>
  <si>
    <r>
      <rPr>
        <sz val="12"/>
        <rFont val="Calibri"/>
        <family val="2"/>
      </rPr>
      <t xml:space="preserve">AIPP 2018  </t>
    </r>
    <r>
      <rPr>
        <sz val="12"/>
        <rFont val="PMingLiU"/>
        <family val="1"/>
      </rPr>
      <t xml:space="preserve">亞洲區
</t>
    </r>
    <r>
      <rPr>
        <sz val="12"/>
        <rFont val="PMingLiU"/>
        <family val="1"/>
      </rPr>
      <t>準備會議</t>
    </r>
  </si>
  <si>
    <r>
      <rPr>
        <sz val="12"/>
        <rFont val="Calibri"/>
        <family val="2"/>
      </rPr>
      <t>2/27-3/3</t>
    </r>
  </si>
  <si>
    <r>
      <rPr>
        <sz val="12"/>
        <rFont val="PMingLiU"/>
        <family val="1"/>
      </rPr>
      <t>印度</t>
    </r>
  </si>
  <si>
    <r>
      <rPr>
        <sz val="12"/>
        <rFont val="PMingLiU"/>
        <family val="1"/>
      </rPr>
      <t>女</t>
    </r>
    <r>
      <rPr>
        <sz val="12"/>
        <rFont val="Calibri"/>
        <family val="2"/>
      </rPr>
      <t>:1</t>
    </r>
  </si>
  <si>
    <r>
      <rPr>
        <sz val="12"/>
        <rFont val="PMingLiU"/>
        <family val="1"/>
      </rPr>
      <t xml:space="preserve">撒丰安‧
</t>
    </r>
    <r>
      <rPr>
        <sz val="12"/>
        <rFont val="PMingLiU"/>
        <family val="1"/>
      </rPr>
      <t>瓦林及那</t>
    </r>
  </si>
  <si>
    <r>
      <rPr>
        <sz val="12"/>
        <rFont val="PMingLiU"/>
        <family val="1"/>
      </rPr>
      <t>謝世忠</t>
    </r>
  </si>
  <si>
    <r>
      <rPr>
        <sz val="12"/>
        <rFont val="PMingLiU"/>
        <family val="1"/>
      </rPr>
      <t xml:space="preserve">第 </t>
    </r>
    <r>
      <rPr>
        <sz val="12"/>
        <rFont val="Calibri"/>
        <family val="2"/>
      </rPr>
      <t xml:space="preserve">15 </t>
    </r>
    <r>
      <rPr>
        <sz val="12"/>
        <rFont val="PMingLiU"/>
        <family val="1"/>
      </rPr>
      <t xml:space="preserve">屆歐洲臺灣研
</t>
    </r>
    <r>
      <rPr>
        <sz val="12"/>
        <rFont val="PMingLiU"/>
        <family val="1"/>
      </rPr>
      <t>究學會年會</t>
    </r>
  </si>
  <si>
    <r>
      <rPr>
        <sz val="12"/>
        <rFont val="Calibri"/>
        <family val="2"/>
      </rPr>
      <t>4/2-4/6</t>
    </r>
  </si>
  <si>
    <r>
      <rPr>
        <sz val="12"/>
        <rFont val="PMingLiU"/>
        <family val="1"/>
      </rPr>
      <t>瑞士</t>
    </r>
  </si>
  <si>
    <r>
      <rPr>
        <sz val="12"/>
        <rFont val="PMingLiU"/>
        <family val="1"/>
      </rPr>
      <t>男</t>
    </r>
    <r>
      <rPr>
        <sz val="12"/>
        <rFont val="Calibri"/>
        <family val="2"/>
      </rPr>
      <t>:1</t>
    </r>
  </si>
  <si>
    <r>
      <rPr>
        <sz val="12"/>
        <rFont val="PMingLiU"/>
        <family val="1"/>
      </rPr>
      <t>社會發展文教基金會</t>
    </r>
  </si>
  <si>
    <r>
      <rPr>
        <sz val="12"/>
        <rFont val="PMingLiU"/>
        <family val="1"/>
      </rPr>
      <t>團體</t>
    </r>
  </si>
  <si>
    <r>
      <rPr>
        <sz val="12"/>
        <rFont val="Calibri"/>
        <family val="2"/>
      </rPr>
      <t xml:space="preserve">2018 </t>
    </r>
    <r>
      <rPr>
        <sz val="12"/>
        <rFont val="PMingLiU"/>
        <family val="1"/>
      </rPr>
      <t xml:space="preserve">年第 </t>
    </r>
    <r>
      <rPr>
        <sz val="12"/>
        <rFont val="Calibri"/>
        <family val="2"/>
      </rPr>
      <t xml:space="preserve">34 </t>
    </r>
    <r>
      <rPr>
        <sz val="12"/>
        <rFont val="PMingLiU"/>
        <family val="1"/>
      </rPr>
      <t>屆科地埃拉日紀念活動暨臺菲原住民族青年行動培力計畫</t>
    </r>
  </si>
  <si>
    <r>
      <rPr>
        <sz val="12"/>
        <rFont val="Calibri"/>
        <family val="2"/>
      </rPr>
      <t>4/21-4/26</t>
    </r>
  </si>
  <si>
    <r>
      <rPr>
        <sz val="12"/>
        <rFont val="PMingLiU"/>
        <family val="1"/>
      </rPr>
      <t>菲律賓</t>
    </r>
  </si>
  <si>
    <r>
      <rPr>
        <sz val="12"/>
        <rFont val="PMingLiU"/>
        <family val="1"/>
      </rPr>
      <t>男：</t>
    </r>
    <r>
      <rPr>
        <sz val="12"/>
        <rFont val="Calibri"/>
        <family val="2"/>
      </rPr>
      <t>4</t>
    </r>
    <r>
      <rPr>
        <sz val="12"/>
        <rFont val="PMingLiU"/>
        <family val="1"/>
      </rPr>
      <t>女：</t>
    </r>
    <r>
      <rPr>
        <sz val="12"/>
        <rFont val="Calibri"/>
        <family val="2"/>
      </rPr>
      <t>4</t>
    </r>
  </si>
  <si>
    <r>
      <rPr>
        <sz val="12"/>
        <rFont val="PMingLiU"/>
        <family val="1"/>
      </rPr>
      <t>台灣原住民族學院促進會</t>
    </r>
  </si>
  <si>
    <r>
      <rPr>
        <sz val="12"/>
        <rFont val="PMingLiU"/>
        <family val="1"/>
      </rPr>
      <t>泰國有機農業學習與交流活動</t>
    </r>
  </si>
  <si>
    <r>
      <rPr>
        <sz val="12"/>
        <rFont val="Calibri"/>
        <family val="2"/>
      </rPr>
      <t>5/15-5/20</t>
    </r>
  </si>
  <si>
    <r>
      <rPr>
        <sz val="12"/>
        <rFont val="PMingLiU"/>
        <family val="1"/>
      </rPr>
      <t>泰國</t>
    </r>
  </si>
  <si>
    <r>
      <rPr>
        <sz val="12"/>
        <rFont val="PMingLiU"/>
        <family val="1"/>
      </rPr>
      <t>男</t>
    </r>
    <r>
      <rPr>
        <sz val="12"/>
        <rFont val="Calibri"/>
        <family val="2"/>
      </rPr>
      <t>:10</t>
    </r>
    <r>
      <rPr>
        <sz val="12"/>
        <rFont val="PMingLiU"/>
        <family val="1"/>
      </rPr>
      <t>女</t>
    </r>
    <r>
      <rPr>
        <sz val="12"/>
        <rFont val="Calibri"/>
        <family val="2"/>
      </rPr>
      <t>:15</t>
    </r>
  </si>
  <si>
    <r>
      <rPr>
        <sz val="12"/>
        <rFont val="PMingLiU"/>
        <family val="1"/>
      </rPr>
      <t>國立政治大學民族學系</t>
    </r>
  </si>
  <si>
    <r>
      <rPr>
        <sz val="12"/>
        <rFont val="PMingLiU"/>
        <family val="1"/>
      </rPr>
      <t>菲律賓原住民社區發展移地研究文化地景與生態考古研習會</t>
    </r>
  </si>
  <si>
    <r>
      <rPr>
        <sz val="12"/>
        <rFont val="Calibri"/>
        <family val="2"/>
      </rPr>
      <t>7/1-7/21</t>
    </r>
  </si>
  <si>
    <r>
      <rPr>
        <sz val="12"/>
        <rFont val="PMingLiU"/>
        <family val="1"/>
      </rPr>
      <t>男</t>
    </r>
    <r>
      <rPr>
        <sz val="12"/>
        <rFont val="Calibri"/>
        <family val="2"/>
      </rPr>
      <t>:4</t>
    </r>
    <r>
      <rPr>
        <sz val="12"/>
        <rFont val="PMingLiU"/>
        <family val="1"/>
      </rPr>
      <t>女</t>
    </r>
    <r>
      <rPr>
        <sz val="12"/>
        <rFont val="Calibri"/>
        <family val="2"/>
      </rPr>
      <t>:11</t>
    </r>
  </si>
  <si>
    <r>
      <rPr>
        <sz val="12"/>
        <rFont val="PMingLiU"/>
        <family val="1"/>
      </rPr>
      <t>蘇黃詩涵</t>
    </r>
  </si>
  <si>
    <r>
      <rPr>
        <sz val="12"/>
        <rFont val="PMingLiU"/>
        <family val="1"/>
      </rPr>
      <t xml:space="preserve">第 </t>
    </r>
    <r>
      <rPr>
        <sz val="12"/>
        <rFont val="Calibri"/>
        <family val="2"/>
      </rPr>
      <t xml:space="preserve">16 </t>
    </r>
    <r>
      <rPr>
        <sz val="12"/>
        <rFont val="PMingLiU"/>
        <family val="1"/>
      </rPr>
      <t>屆國際民族生物學研討會暨會前學生工作坊</t>
    </r>
  </si>
  <si>
    <r>
      <rPr>
        <sz val="12"/>
        <rFont val="Calibri"/>
        <family val="2"/>
      </rPr>
      <t>8/1-8/11</t>
    </r>
  </si>
  <si>
    <r>
      <rPr>
        <sz val="12"/>
        <rFont val="PMingLiU"/>
        <family val="1"/>
      </rPr>
      <t>巴西</t>
    </r>
  </si>
  <si>
    <r>
      <rPr>
        <sz val="12"/>
        <rFont val="PMingLiU"/>
        <family val="1"/>
      </rPr>
      <t xml:space="preserve">女 </t>
    </r>
    <r>
      <rPr>
        <sz val="12"/>
        <rFont val="Calibri"/>
        <family val="2"/>
      </rPr>
      <t>1</t>
    </r>
  </si>
  <si>
    <r>
      <rPr>
        <sz val="12"/>
        <rFont val="PMingLiU"/>
        <family val="1"/>
      </rPr>
      <t xml:space="preserve">蘭嶼部落
</t>
    </r>
    <r>
      <rPr>
        <sz val="12"/>
        <rFont val="PMingLiU"/>
        <family val="1"/>
      </rPr>
      <t>文化基金會</t>
    </r>
  </si>
  <si>
    <r>
      <rPr>
        <sz val="12"/>
        <rFont val="PMingLiU"/>
        <family val="1"/>
      </rPr>
      <t>『原住民部落「舟」遊』</t>
    </r>
  </si>
  <si>
    <r>
      <rPr>
        <sz val="12"/>
        <rFont val="Calibri"/>
        <family val="2"/>
      </rPr>
      <t>7/17-7/31</t>
    </r>
  </si>
  <si>
    <r>
      <rPr>
        <sz val="12"/>
        <rFont val="PMingLiU"/>
        <family val="1"/>
      </rPr>
      <t>美國</t>
    </r>
  </si>
  <si>
    <r>
      <rPr>
        <sz val="12"/>
        <rFont val="PMingLiU"/>
        <family val="1"/>
      </rPr>
      <t>男</t>
    </r>
    <r>
      <rPr>
        <sz val="12"/>
        <rFont val="Calibri"/>
        <family val="2"/>
      </rPr>
      <t xml:space="preserve">:5
</t>
    </r>
    <r>
      <rPr>
        <sz val="12"/>
        <rFont val="PMingLiU"/>
        <family val="1"/>
      </rPr>
      <t>女</t>
    </r>
    <r>
      <rPr>
        <sz val="12"/>
        <rFont val="Calibri"/>
        <family val="2"/>
      </rPr>
      <t>:4</t>
    </r>
  </si>
  <si>
    <r>
      <rPr>
        <sz val="12"/>
        <rFont val="PMingLiU"/>
        <family val="1"/>
      </rPr>
      <t xml:space="preserve">中華民國獵人學校
</t>
    </r>
    <r>
      <rPr>
        <sz val="12"/>
        <rFont val="PMingLiU"/>
        <family val="1"/>
      </rPr>
      <t>協會</t>
    </r>
  </si>
  <si>
    <r>
      <rPr>
        <sz val="12"/>
        <rFont val="Calibri"/>
        <family val="2"/>
      </rPr>
      <t xml:space="preserve">2018 </t>
    </r>
    <r>
      <rPr>
        <sz val="12"/>
        <rFont val="PMingLiU"/>
        <family val="1"/>
      </rPr>
      <t>挪威海岸風暴音樂節活動</t>
    </r>
  </si>
  <si>
    <r>
      <rPr>
        <sz val="12"/>
        <rFont val="Calibri"/>
        <family val="2"/>
      </rPr>
      <t>7/1-7/30</t>
    </r>
  </si>
  <si>
    <r>
      <rPr>
        <sz val="12"/>
        <rFont val="PMingLiU"/>
        <family val="1"/>
      </rPr>
      <t>挪威</t>
    </r>
  </si>
  <si>
    <r>
      <rPr>
        <sz val="12"/>
        <rFont val="PMingLiU"/>
        <family val="1"/>
      </rPr>
      <t>男</t>
    </r>
    <r>
      <rPr>
        <sz val="12"/>
        <rFont val="Calibri"/>
        <family val="2"/>
      </rPr>
      <t xml:space="preserve">:9
</t>
    </r>
    <r>
      <rPr>
        <sz val="12"/>
        <rFont val="PMingLiU"/>
        <family val="1"/>
      </rPr>
      <t>女</t>
    </r>
    <r>
      <rPr>
        <sz val="12"/>
        <rFont val="Calibri"/>
        <family val="2"/>
      </rPr>
      <t>:6</t>
    </r>
  </si>
  <si>
    <r>
      <rPr>
        <sz val="12"/>
        <rFont val="PMingLiU"/>
        <family val="1"/>
      </rPr>
      <t>台邦･撒沙勒</t>
    </r>
  </si>
  <si>
    <r>
      <rPr>
        <sz val="12"/>
        <rFont val="Calibri"/>
        <family val="2"/>
      </rPr>
      <t xml:space="preserve">2nd International Conference on
</t>
    </r>
    <r>
      <rPr>
        <sz val="12"/>
        <rFont val="Calibri"/>
        <family val="2"/>
      </rPr>
      <t>Academic Research in Social Sciences and Humanities</t>
    </r>
  </si>
  <si>
    <r>
      <rPr>
        <sz val="12"/>
        <rFont val="Calibri"/>
        <family val="2"/>
      </rPr>
      <t>8/23-8/25</t>
    </r>
  </si>
  <si>
    <r>
      <rPr>
        <sz val="12"/>
        <rFont val="PMingLiU"/>
        <family val="1"/>
      </rPr>
      <t>大陸</t>
    </r>
  </si>
  <si>
    <r>
      <rPr>
        <sz val="12"/>
        <rFont val="PMingLiU"/>
        <family val="1"/>
      </rPr>
      <t xml:space="preserve">台灣原住民族學院促進協會金惠雯、陳學賢、高綉宸、李金龍、鄭辰誼、田佳玲等
</t>
    </r>
    <r>
      <rPr>
        <sz val="12"/>
        <rFont val="Calibri"/>
        <family val="2"/>
      </rPr>
      <t xml:space="preserve">6 </t>
    </r>
    <r>
      <rPr>
        <sz val="12"/>
        <rFont val="PMingLiU"/>
        <family val="1"/>
      </rPr>
      <t>人</t>
    </r>
  </si>
  <si>
    <r>
      <rPr>
        <sz val="12"/>
        <rFont val="PMingLiU"/>
        <family val="1"/>
      </rPr>
      <t>第十六屆國際原住民族生物學大會</t>
    </r>
  </si>
  <si>
    <r>
      <rPr>
        <sz val="12"/>
        <rFont val="Calibri"/>
        <family val="2"/>
      </rPr>
      <t>8/7-8/13</t>
    </r>
  </si>
  <si>
    <r>
      <rPr>
        <sz val="12"/>
        <rFont val="PMingLiU"/>
        <family val="1"/>
      </rPr>
      <t xml:space="preserve">男 </t>
    </r>
    <r>
      <rPr>
        <sz val="12"/>
        <rFont val="Calibri"/>
        <family val="2"/>
      </rPr>
      <t xml:space="preserve">2 </t>
    </r>
    <r>
      <rPr>
        <sz val="12"/>
        <rFont val="PMingLiU"/>
        <family val="1"/>
      </rPr>
      <t xml:space="preserve">女 </t>
    </r>
    <r>
      <rPr>
        <sz val="12"/>
        <rFont val="Calibri"/>
        <family val="2"/>
      </rPr>
      <t>4</t>
    </r>
  </si>
  <si>
    <r>
      <rPr>
        <sz val="12"/>
        <rFont val="PMingLiU"/>
        <family val="1"/>
      </rPr>
      <t>華偉傑</t>
    </r>
  </si>
  <si>
    <r>
      <rPr>
        <sz val="12"/>
        <rFont val="Calibri"/>
        <family val="2"/>
      </rPr>
      <t xml:space="preserve">2018 </t>
    </r>
    <r>
      <rPr>
        <sz val="12"/>
        <rFont val="PMingLiU"/>
        <family val="1"/>
      </rPr>
      <t>香港天然及有機產品暨保健食品展</t>
    </r>
  </si>
  <si>
    <r>
      <rPr>
        <sz val="12"/>
        <rFont val="Calibri"/>
        <family val="2"/>
      </rPr>
      <t>8/29-8/31</t>
    </r>
  </si>
  <si>
    <r>
      <rPr>
        <sz val="12"/>
        <rFont val="PMingLiU"/>
        <family val="1"/>
      </rPr>
      <t>香港</t>
    </r>
  </si>
  <si>
    <r>
      <rPr>
        <sz val="12"/>
        <rFont val="PMingLiU"/>
        <family val="1"/>
      </rPr>
      <t xml:space="preserve">男 </t>
    </r>
    <r>
      <rPr>
        <sz val="12"/>
        <rFont val="Calibri"/>
        <family val="2"/>
      </rPr>
      <t>1</t>
    </r>
  </si>
  <si>
    <r>
      <rPr>
        <sz val="12"/>
        <rFont val="PMingLiU"/>
        <family val="1"/>
      </rPr>
      <t xml:space="preserve">思嘎亞･
</t>
    </r>
    <r>
      <rPr>
        <sz val="12"/>
        <rFont val="PMingLiU"/>
        <family val="1"/>
      </rPr>
      <t>曦谷</t>
    </r>
  </si>
  <si>
    <r>
      <rPr>
        <sz val="12"/>
        <rFont val="PMingLiU"/>
        <family val="1"/>
      </rPr>
      <t xml:space="preserve">美國人類學會第
</t>
    </r>
    <r>
      <rPr>
        <sz val="12"/>
        <rFont val="Calibri"/>
        <family val="2"/>
      </rPr>
      <t xml:space="preserve">117 </t>
    </r>
    <r>
      <rPr>
        <sz val="12"/>
        <rFont val="PMingLiU"/>
        <family val="1"/>
      </rPr>
      <t>屆年會</t>
    </r>
  </si>
  <si>
    <r>
      <rPr>
        <sz val="12"/>
        <rFont val="Calibri"/>
        <family val="2"/>
      </rPr>
      <t>11/14-11/18</t>
    </r>
  </si>
  <si>
    <r>
      <rPr>
        <sz val="12"/>
        <rFont val="PMingLiU"/>
        <family val="1"/>
      </rPr>
      <t>美國聖荷西</t>
    </r>
  </si>
  <si>
    <r>
      <rPr>
        <sz val="12"/>
        <rFont val="PMingLiU"/>
        <family val="1"/>
      </rPr>
      <t>梁芬美</t>
    </r>
  </si>
  <si>
    <r>
      <rPr>
        <sz val="12"/>
        <rFont val="Calibri"/>
        <family val="2"/>
      </rPr>
      <t xml:space="preserve">2018 </t>
    </r>
    <r>
      <rPr>
        <sz val="12"/>
        <rFont val="PMingLiU"/>
        <family val="1"/>
      </rPr>
      <t xml:space="preserve">聯合國政治高
</t>
    </r>
    <r>
      <rPr>
        <sz val="12"/>
        <rFont val="PMingLiU"/>
        <family val="1"/>
      </rPr>
      <t>層會議</t>
    </r>
  </si>
  <si>
    <r>
      <rPr>
        <sz val="12"/>
        <rFont val="Calibri"/>
        <family val="2"/>
      </rPr>
      <t>7/6-7/18</t>
    </r>
  </si>
  <si>
    <r>
      <rPr>
        <sz val="12"/>
        <rFont val="PMingLiU"/>
        <family val="1"/>
      </rPr>
      <t>美國紐約</t>
    </r>
  </si>
  <si>
    <r>
      <rPr>
        <sz val="12"/>
        <rFont val="PMingLiU"/>
        <family val="1"/>
      </rPr>
      <t>周明傑</t>
    </r>
  </si>
  <si>
    <r>
      <rPr>
        <sz val="12"/>
        <rFont val="PMingLiU"/>
        <family val="1"/>
      </rPr>
      <t xml:space="preserve">第 </t>
    </r>
    <r>
      <rPr>
        <sz val="12"/>
        <rFont val="Calibri"/>
        <family val="2"/>
      </rPr>
      <t xml:space="preserve">11 </t>
    </r>
    <r>
      <rPr>
        <sz val="12"/>
        <rFont val="PMingLiU"/>
        <family val="1"/>
      </rPr>
      <t>屆全國音樂美學學術研討會</t>
    </r>
  </si>
  <si>
    <r>
      <rPr>
        <sz val="12"/>
        <rFont val="Calibri"/>
        <family val="2"/>
      </rPr>
      <t>11/8-11/10</t>
    </r>
  </si>
  <si>
    <r>
      <rPr>
        <sz val="12"/>
        <rFont val="PMingLiU"/>
        <family val="1"/>
      </rPr>
      <t>大陸廣州</t>
    </r>
  </si>
  <si>
    <r>
      <rPr>
        <sz val="12"/>
        <rFont val="PMingLiU"/>
        <family val="1"/>
      </rPr>
      <t>台灣原住民族志願服務國際交流協會</t>
    </r>
  </si>
  <si>
    <r>
      <rPr>
        <sz val="12"/>
        <rFont val="PMingLiU"/>
        <family val="1"/>
      </rPr>
      <t>英國倫敦策展剝奪</t>
    </r>
    <r>
      <rPr>
        <sz val="12"/>
        <rFont val="Calibri"/>
        <family val="2"/>
      </rPr>
      <t>-</t>
    </r>
    <r>
      <rPr>
        <sz val="12"/>
        <rFont val="PMingLiU"/>
        <family val="1"/>
      </rPr>
      <t>臺灣原住民當代藝術的展演巧遇</t>
    </r>
  </si>
  <si>
    <r>
      <rPr>
        <sz val="12"/>
        <rFont val="Calibri"/>
        <family val="2"/>
      </rPr>
      <t>5/21-6/14</t>
    </r>
  </si>
  <si>
    <r>
      <rPr>
        <sz val="12"/>
        <rFont val="PMingLiU"/>
        <family val="1"/>
      </rPr>
      <t>英國</t>
    </r>
  </si>
  <si>
    <r>
      <rPr>
        <sz val="12"/>
        <rFont val="PMingLiU"/>
        <family val="1"/>
      </rPr>
      <t xml:space="preserve">男 </t>
    </r>
    <r>
      <rPr>
        <sz val="12"/>
        <rFont val="Calibri"/>
        <family val="2"/>
      </rPr>
      <t xml:space="preserve">2  </t>
    </r>
    <r>
      <rPr>
        <sz val="12"/>
        <rFont val="PMingLiU"/>
        <family val="1"/>
      </rPr>
      <t xml:space="preserve">女 </t>
    </r>
    <r>
      <rPr>
        <sz val="12"/>
        <rFont val="Calibri"/>
        <family val="2"/>
      </rPr>
      <t>2</t>
    </r>
  </si>
  <si>
    <r>
      <rPr>
        <b/>
        <sz val="12"/>
        <rFont val="PMingLiU"/>
        <family val="1"/>
      </rPr>
      <t>人數合計</t>
    </r>
  </si>
  <si>
    <r>
      <rPr>
        <b/>
        <sz val="12"/>
        <rFont val="PMingLiU"/>
        <family val="1"/>
      </rPr>
      <t>性別百分比</t>
    </r>
  </si>
  <si>
    <t>梁芬美</t>
  </si>
  <si>
    <t>個人</t>
  </si>
  <si>
    <t>第17屆聯合國原住民議題常設論壇</t>
  </si>
  <si>
    <t>4/16-4/27</t>
  </si>
  <si>
    <t>美國</t>
  </si>
  <si>
    <t>女:1</t>
  </si>
  <si>
    <t>歐伯恩</t>
  </si>
  <si>
    <t>男:1</t>
  </si>
  <si>
    <t>洪簡廷卉</t>
  </si>
  <si>
    <t>第17屆聯合國原住民議題常設論壇</t>
  </si>
  <si>
    <t>歸呈仰</t>
  </si>
  <si>
    <t>4/16-4/27</t>
  </si>
  <si>
    <t>徐嘉榮</t>
  </si>
  <si>
    <t>團體</t>
  </si>
  <si>
    <r>
      <rPr>
        <b/>
        <sz val="12"/>
        <rFont val="PMingLiU"/>
        <family val="1"/>
      </rPr>
      <t xml:space="preserve">男 </t>
    </r>
    <r>
      <rPr>
        <b/>
        <sz val="12"/>
        <rFont val="Calibri"/>
        <family val="2"/>
      </rPr>
      <t>45</t>
    </r>
  </si>
  <si>
    <r>
      <rPr>
        <b/>
        <sz val="12"/>
        <rFont val="PMingLiU"/>
        <family val="1"/>
      </rPr>
      <t xml:space="preserve">女 </t>
    </r>
    <r>
      <rPr>
        <b/>
        <sz val="12"/>
        <rFont val="Calibri"/>
        <family val="2"/>
      </rPr>
      <t>57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</si>
</sst>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\$* #,##0.00_-;&quot;-$&quot;* #,##0.00_-;_-\$* \-??_-;_-@_-"/>
    <numFmt numFmtId="178" formatCode="_-\$* #,##0_-;&quot;-$&quot;* #,##0_-;_-\$* \-??_-;_-@_-"/>
    <numFmt numFmtId="179" formatCode="\$#,##0_);[Red]&quot;($&quot;#,##0\)"/>
    <numFmt numFmtId="180" formatCode="\$#,##0;[Red]&quot;-$&quot;#,##0"/>
    <numFmt numFmtId="181" formatCode="\$#,##0"/>
  </numFmts>
  <fonts count="55">
    <font>
      <sz val="12"/>
      <color indexed="8"/>
      <name val="新細明體"/>
      <family val="1"/>
    </font>
    <font>
      <sz val="10"/>
      <name val="Arial"/>
      <family val="2"/>
    </font>
    <font>
      <sz val="12"/>
      <color indexed="8"/>
      <name val="微軟正黑體"/>
      <family val="2"/>
    </font>
    <font>
      <b/>
      <sz val="30"/>
      <name val="微軟正黑體"/>
      <family val="2"/>
    </font>
    <font>
      <b/>
      <sz val="14"/>
      <name val="微軟正黑體"/>
      <family val="2"/>
    </font>
    <font>
      <b/>
      <sz val="40"/>
      <color indexed="8"/>
      <name val="微軟正黑體"/>
      <family val="2"/>
    </font>
    <font>
      <sz val="14"/>
      <name val="微軟正黑體"/>
      <family val="2"/>
    </font>
    <font>
      <sz val="14"/>
      <color indexed="57"/>
      <name val="微軟正黑體"/>
      <family val="2"/>
    </font>
    <font>
      <sz val="12"/>
      <name val="微軟正黑體"/>
      <family val="2"/>
    </font>
    <font>
      <b/>
      <sz val="12"/>
      <color indexed="8"/>
      <name val="微軟正黑體"/>
      <family val="2"/>
    </font>
    <font>
      <b/>
      <sz val="12"/>
      <name val="PMingLiU"/>
      <family val="1"/>
    </font>
    <font>
      <sz val="12"/>
      <name val="PMingLiU"/>
      <family val="1"/>
    </font>
    <font>
      <sz val="12"/>
      <name val="Calibri"/>
      <family val="2"/>
    </font>
    <font>
      <b/>
      <sz val="12"/>
      <name val="Calibri"/>
      <family val="2"/>
    </font>
    <font>
      <sz val="9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Times New Roman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1" fillId="0" borderId="0" applyFill="0" applyBorder="0" applyAlignment="0" applyProtection="0"/>
    <xf numFmtId="0" fontId="41" fillId="22" borderId="2" applyNumberFormat="0" applyAlignment="0" applyProtection="0"/>
    <xf numFmtId="177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37" fillId="0" borderId="10" xfId="33" applyFill="1" applyBorder="1" applyAlignment="1">
      <alignment horizontal="left" vertical="top" wrapText="1"/>
      <protection/>
    </xf>
    <xf numFmtId="0" fontId="10" fillId="0" borderId="10" xfId="33" applyFont="1" applyFill="1" applyBorder="1" applyAlignment="1">
      <alignment horizontal="left" vertical="top" wrapText="1"/>
      <protection/>
    </xf>
    <xf numFmtId="1" fontId="53" fillId="0" borderId="10" xfId="33" applyNumberFormat="1" applyFont="1" applyFill="1" applyBorder="1" applyAlignment="1">
      <alignment horizontal="left" vertical="top" shrinkToFit="1"/>
      <protection/>
    </xf>
    <xf numFmtId="0" fontId="11" fillId="0" borderId="10" xfId="33" applyFont="1" applyFill="1" applyBorder="1" applyAlignment="1">
      <alignment horizontal="left" vertical="top" wrapText="1"/>
      <protection/>
    </xf>
    <xf numFmtId="0" fontId="12" fillId="0" borderId="10" xfId="33" applyFont="1" applyFill="1" applyBorder="1" applyAlignment="1">
      <alignment horizontal="left" vertical="top" wrapText="1"/>
      <protection/>
    </xf>
    <xf numFmtId="10" fontId="54" fillId="0" borderId="10" xfId="33" applyNumberFormat="1" applyFont="1" applyFill="1" applyBorder="1" applyAlignment="1">
      <alignment horizontal="left" vertical="top" shrinkToFit="1"/>
      <protection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76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8" fontId="6" fillId="33" borderId="11" xfId="41" applyNumberFormat="1" applyFont="1" applyFill="1" applyBorder="1" applyAlignment="1" applyProtection="1">
      <alignment horizontal="right" vertical="center" wrapText="1"/>
      <protection/>
    </xf>
    <xf numFmtId="179" fontId="6" fillId="33" borderId="11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right" vertical="center" wrapText="1"/>
    </xf>
    <xf numFmtId="180" fontId="6" fillId="33" borderId="11" xfId="0" applyNumberFormat="1" applyFont="1" applyFill="1" applyBorder="1" applyAlignment="1">
      <alignment horizontal="right" vertical="center" wrapText="1"/>
    </xf>
    <xf numFmtId="179" fontId="7" fillId="33" borderId="11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178" fontId="6" fillId="34" borderId="11" xfId="41" applyNumberFormat="1" applyFont="1" applyFill="1" applyBorder="1" applyAlignment="1" applyProtection="1">
      <alignment horizontal="center" vertical="center" wrapText="1"/>
      <protection/>
    </xf>
    <xf numFmtId="179" fontId="6" fillId="34" borderId="11" xfId="0" applyNumberFormat="1" applyFont="1" applyFill="1" applyBorder="1" applyAlignment="1">
      <alignment vertical="center" wrapText="1"/>
    </xf>
    <xf numFmtId="0" fontId="6" fillId="34" borderId="11" xfId="0" applyNumberFormat="1" applyFont="1" applyFill="1" applyBorder="1" applyAlignment="1">
      <alignment horizontal="right" vertical="center" wrapText="1"/>
    </xf>
    <xf numFmtId="180" fontId="6" fillId="34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6" fillId="35" borderId="11" xfId="0" applyFont="1" applyFill="1" applyBorder="1" applyAlignment="1">
      <alignment horizontal="center" vertical="center" wrapText="1"/>
    </xf>
    <xf numFmtId="176" fontId="6" fillId="35" borderId="11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 wrapText="1"/>
    </xf>
    <xf numFmtId="178" fontId="6" fillId="35" borderId="11" xfId="41" applyNumberFormat="1" applyFont="1" applyFill="1" applyBorder="1" applyAlignment="1" applyProtection="1">
      <alignment horizontal="right" vertical="center" wrapText="1"/>
      <protection/>
    </xf>
    <xf numFmtId="0" fontId="6" fillId="35" borderId="11" xfId="0" applyNumberFormat="1" applyFont="1" applyFill="1" applyBorder="1" applyAlignment="1">
      <alignment horizontal="right" vertical="center" wrapText="1"/>
    </xf>
    <xf numFmtId="180" fontId="6" fillId="35" borderId="11" xfId="0" applyNumberFormat="1" applyFont="1" applyFill="1" applyBorder="1" applyAlignment="1">
      <alignment horizontal="right" vertical="center" wrapText="1"/>
    </xf>
    <xf numFmtId="178" fontId="6" fillId="34" borderId="11" xfId="41" applyNumberFormat="1" applyFont="1" applyFill="1" applyBorder="1" applyAlignment="1" applyProtection="1">
      <alignment horizontal="right" vertical="center" wrapText="1"/>
      <protection/>
    </xf>
    <xf numFmtId="178" fontId="4" fillId="33" borderId="11" xfId="0" applyNumberFormat="1" applyFont="1" applyFill="1" applyBorder="1" applyAlignment="1">
      <alignment horizontal="right" vertical="center" wrapText="1"/>
    </xf>
    <xf numFmtId="180" fontId="4" fillId="33" borderId="11" xfId="0" applyNumberFormat="1" applyFont="1" applyFill="1" applyBorder="1" applyAlignment="1">
      <alignment horizontal="right" vertical="center" wrapText="1"/>
    </xf>
    <xf numFmtId="18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80" fontId="4" fillId="33" borderId="11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181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37" fillId="0" borderId="14" xfId="33" applyFill="1" applyBorder="1" applyAlignment="1">
      <alignment horizontal="center" vertical="top" wrapText="1"/>
      <protection/>
    </xf>
    <xf numFmtId="0" fontId="37" fillId="0" borderId="15" xfId="33" applyFill="1" applyBorder="1" applyAlignment="1">
      <alignment horizontal="center" vertical="top" wrapText="1"/>
      <protection/>
    </xf>
    <xf numFmtId="0" fontId="37" fillId="0" borderId="16" xfId="33" applyFill="1" applyBorder="1" applyAlignment="1">
      <alignment horizontal="center" vertical="top" wrapText="1"/>
      <protection/>
    </xf>
    <xf numFmtId="0" fontId="10" fillId="0" borderId="14" xfId="33" applyFont="1" applyFill="1" applyBorder="1" applyAlignment="1">
      <alignment horizontal="left" vertical="top" wrapText="1"/>
      <protection/>
    </xf>
    <xf numFmtId="0" fontId="10" fillId="0" borderId="15" xfId="33" applyFont="1" applyFill="1" applyBorder="1" applyAlignment="1">
      <alignment horizontal="left" vertical="top" wrapText="1"/>
      <protection/>
    </xf>
    <xf numFmtId="0" fontId="10" fillId="0" borderId="16" xfId="33" applyFont="1" applyFill="1" applyBorder="1" applyAlignment="1">
      <alignment horizontal="left" vertical="top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4" fillId="0" borderId="10" xfId="33" applyFont="1" applyFill="1" applyBorder="1" applyAlignment="1">
      <alignment horizontal="left" vertical="top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23" sqref="G23"/>
    </sheetView>
  </sheetViews>
  <sheetFormatPr defaultColWidth="9.00390625" defaultRowHeight="16.5"/>
  <cols>
    <col min="1" max="7" width="28.25390625" style="0" customWidth="1"/>
  </cols>
  <sheetData>
    <row r="1" spans="1:7" ht="16.5" customHeight="1">
      <c r="A1" s="54" t="s">
        <v>197</v>
      </c>
      <c r="B1" s="55"/>
      <c r="C1" s="55"/>
      <c r="D1" s="55"/>
      <c r="E1" s="55"/>
      <c r="F1" s="55"/>
      <c r="G1" s="56"/>
    </row>
    <row r="2" spans="1:7" ht="33">
      <c r="A2" s="2" t="s">
        <v>198</v>
      </c>
      <c r="B2" s="2" t="s">
        <v>199</v>
      </c>
      <c r="C2" s="2" t="s">
        <v>200</v>
      </c>
      <c r="D2" s="2" t="s">
        <v>201</v>
      </c>
      <c r="E2" s="2" t="s">
        <v>202</v>
      </c>
      <c r="F2" s="2" t="s">
        <v>203</v>
      </c>
      <c r="G2" s="1" t="s">
        <v>204</v>
      </c>
    </row>
    <row r="3" spans="1:7" ht="33">
      <c r="A3" s="3">
        <v>1</v>
      </c>
      <c r="B3" s="4" t="s">
        <v>205</v>
      </c>
      <c r="C3" s="4" t="s">
        <v>206</v>
      </c>
      <c r="D3" s="1" t="s">
        <v>207</v>
      </c>
      <c r="E3" s="5" t="s">
        <v>208</v>
      </c>
      <c r="F3" s="4" t="s">
        <v>209</v>
      </c>
      <c r="G3" s="1" t="s">
        <v>210</v>
      </c>
    </row>
    <row r="4" spans="1:7" ht="33">
      <c r="A4" s="3">
        <v>2</v>
      </c>
      <c r="B4" s="1" t="s">
        <v>211</v>
      </c>
      <c r="C4" s="4" t="s">
        <v>206</v>
      </c>
      <c r="D4" s="1" t="s">
        <v>207</v>
      </c>
      <c r="E4" s="5" t="s">
        <v>208</v>
      </c>
      <c r="F4" s="4" t="s">
        <v>209</v>
      </c>
      <c r="G4" s="1" t="s">
        <v>210</v>
      </c>
    </row>
    <row r="5" spans="1:7" ht="33">
      <c r="A5" s="3">
        <v>3</v>
      </c>
      <c r="B5" s="4" t="s">
        <v>212</v>
      </c>
      <c r="C5" s="4" t="s">
        <v>206</v>
      </c>
      <c r="D5" s="1" t="s">
        <v>213</v>
      </c>
      <c r="E5" s="5" t="s">
        <v>214</v>
      </c>
      <c r="F5" s="4" t="s">
        <v>215</v>
      </c>
      <c r="G5" s="1" t="s">
        <v>216</v>
      </c>
    </row>
    <row r="6" spans="1:7" ht="49.5">
      <c r="A6" s="3">
        <v>4</v>
      </c>
      <c r="B6" s="4" t="s">
        <v>217</v>
      </c>
      <c r="C6" s="4" t="s">
        <v>218</v>
      </c>
      <c r="D6" s="1" t="s">
        <v>219</v>
      </c>
      <c r="E6" s="5" t="s">
        <v>220</v>
      </c>
      <c r="F6" s="4" t="s">
        <v>221</v>
      </c>
      <c r="G6" s="1" t="s">
        <v>222</v>
      </c>
    </row>
    <row r="7" spans="1:7" ht="16.5">
      <c r="A7" s="3">
        <v>5</v>
      </c>
      <c r="B7" s="4" t="s">
        <v>223</v>
      </c>
      <c r="C7" s="4" t="s">
        <v>218</v>
      </c>
      <c r="D7" s="4" t="s">
        <v>224</v>
      </c>
      <c r="E7" s="5" t="s">
        <v>225</v>
      </c>
      <c r="F7" s="4" t="s">
        <v>226</v>
      </c>
      <c r="G7" s="1" t="s">
        <v>227</v>
      </c>
    </row>
    <row r="8" spans="1:7" ht="33">
      <c r="A8" s="3">
        <v>6</v>
      </c>
      <c r="B8" s="4" t="s">
        <v>228</v>
      </c>
      <c r="C8" s="4" t="s">
        <v>218</v>
      </c>
      <c r="D8" s="4" t="s">
        <v>229</v>
      </c>
      <c r="E8" s="5" t="s">
        <v>230</v>
      </c>
      <c r="F8" s="4" t="s">
        <v>221</v>
      </c>
      <c r="G8" s="1" t="s">
        <v>231</v>
      </c>
    </row>
    <row r="9" spans="1:7" ht="33">
      <c r="A9" s="3">
        <v>7</v>
      </c>
      <c r="B9" s="4" t="s">
        <v>232</v>
      </c>
      <c r="C9" s="4" t="s">
        <v>206</v>
      </c>
      <c r="D9" s="1" t="s">
        <v>233</v>
      </c>
      <c r="E9" s="5" t="s">
        <v>234</v>
      </c>
      <c r="F9" s="4" t="s">
        <v>235</v>
      </c>
      <c r="G9" s="1" t="s">
        <v>236</v>
      </c>
    </row>
    <row r="10" spans="1:7" ht="33">
      <c r="A10" s="3">
        <v>8</v>
      </c>
      <c r="B10" s="1" t="s">
        <v>237</v>
      </c>
      <c r="C10" s="4" t="s">
        <v>218</v>
      </c>
      <c r="D10" s="4" t="s">
        <v>238</v>
      </c>
      <c r="E10" s="5" t="s">
        <v>239</v>
      </c>
      <c r="F10" s="4" t="s">
        <v>240</v>
      </c>
      <c r="G10" s="1" t="s">
        <v>241</v>
      </c>
    </row>
    <row r="11" spans="1:7" ht="33">
      <c r="A11" s="3">
        <v>9</v>
      </c>
      <c r="B11" s="1" t="s">
        <v>242</v>
      </c>
      <c r="C11" s="4" t="s">
        <v>218</v>
      </c>
      <c r="D11" s="1" t="s">
        <v>243</v>
      </c>
      <c r="E11" s="5" t="s">
        <v>244</v>
      </c>
      <c r="F11" s="4" t="s">
        <v>245</v>
      </c>
      <c r="G11" s="1" t="s">
        <v>246</v>
      </c>
    </row>
    <row r="12" spans="1:7" ht="47.25">
      <c r="A12" s="3">
        <v>10</v>
      </c>
      <c r="B12" s="4" t="s">
        <v>247</v>
      </c>
      <c r="C12" s="4" t="s">
        <v>206</v>
      </c>
      <c r="D12" s="1" t="s">
        <v>248</v>
      </c>
      <c r="E12" s="5" t="s">
        <v>249</v>
      </c>
      <c r="F12" s="4" t="s">
        <v>250</v>
      </c>
      <c r="G12" s="1" t="s">
        <v>216</v>
      </c>
    </row>
    <row r="13" spans="1:7" ht="66">
      <c r="A13" s="3">
        <v>11</v>
      </c>
      <c r="B13" s="1" t="s">
        <v>251</v>
      </c>
      <c r="C13" s="4" t="s">
        <v>206</v>
      </c>
      <c r="D13" s="4" t="s">
        <v>252</v>
      </c>
      <c r="E13" s="5" t="s">
        <v>253</v>
      </c>
      <c r="F13" s="4" t="s">
        <v>235</v>
      </c>
      <c r="G13" s="1" t="s">
        <v>254</v>
      </c>
    </row>
    <row r="14" spans="1:7" ht="33">
      <c r="A14" s="3">
        <v>12</v>
      </c>
      <c r="B14" s="4" t="s">
        <v>255</v>
      </c>
      <c r="C14" s="4" t="s">
        <v>206</v>
      </c>
      <c r="D14" s="1" t="s">
        <v>256</v>
      </c>
      <c r="E14" s="5" t="s">
        <v>257</v>
      </c>
      <c r="F14" s="4" t="s">
        <v>258</v>
      </c>
      <c r="G14" s="1" t="s">
        <v>259</v>
      </c>
    </row>
    <row r="15" spans="1:7" ht="33">
      <c r="A15" s="3">
        <v>13</v>
      </c>
      <c r="B15" s="1" t="s">
        <v>260</v>
      </c>
      <c r="C15" s="4" t="s">
        <v>206</v>
      </c>
      <c r="D15" s="1" t="s">
        <v>261</v>
      </c>
      <c r="E15" s="5" t="s">
        <v>262</v>
      </c>
      <c r="F15" s="4" t="s">
        <v>263</v>
      </c>
      <c r="G15" s="1" t="s">
        <v>236</v>
      </c>
    </row>
    <row r="16" spans="1:7" ht="33">
      <c r="A16" s="3">
        <v>14</v>
      </c>
      <c r="B16" s="4" t="s">
        <v>264</v>
      </c>
      <c r="C16" s="4" t="s">
        <v>206</v>
      </c>
      <c r="D16" s="1" t="s">
        <v>265</v>
      </c>
      <c r="E16" s="5" t="s">
        <v>266</v>
      </c>
      <c r="F16" s="4" t="s">
        <v>267</v>
      </c>
      <c r="G16" s="1" t="s">
        <v>236</v>
      </c>
    </row>
    <row r="17" spans="1:7" ht="33">
      <c r="A17" s="3">
        <v>15</v>
      </c>
      <c r="B17" s="4" t="s">
        <v>268</v>
      </c>
      <c r="C17" s="4" t="s">
        <v>206</v>
      </c>
      <c r="D17" s="1" t="s">
        <v>269</v>
      </c>
      <c r="E17" s="5" t="s">
        <v>270</v>
      </c>
      <c r="F17" s="4" t="s">
        <v>271</v>
      </c>
      <c r="G17" s="1" t="s">
        <v>259</v>
      </c>
    </row>
    <row r="18" spans="1:7" ht="33">
      <c r="A18" s="3">
        <v>16</v>
      </c>
      <c r="B18" s="4" t="s">
        <v>272</v>
      </c>
      <c r="C18" s="4" t="s">
        <v>218</v>
      </c>
      <c r="D18" s="4" t="s">
        <v>273</v>
      </c>
      <c r="E18" s="4" t="s">
        <v>274</v>
      </c>
      <c r="F18" s="4" t="s">
        <v>275</v>
      </c>
      <c r="G18" s="4" t="s">
        <v>276</v>
      </c>
    </row>
    <row r="19" spans="1:7" ht="33">
      <c r="A19" s="3">
        <v>17</v>
      </c>
      <c r="B19" s="4" t="s">
        <v>279</v>
      </c>
      <c r="C19" s="4" t="s">
        <v>280</v>
      </c>
      <c r="D19" s="4" t="s">
        <v>281</v>
      </c>
      <c r="E19" s="4" t="s">
        <v>282</v>
      </c>
      <c r="F19" s="4" t="s">
        <v>283</v>
      </c>
      <c r="G19" s="4" t="s">
        <v>284</v>
      </c>
    </row>
    <row r="20" spans="1:7" ht="33">
      <c r="A20" s="3">
        <v>18</v>
      </c>
      <c r="B20" s="4" t="s">
        <v>285</v>
      </c>
      <c r="C20" s="4" t="s">
        <v>280</v>
      </c>
      <c r="D20" s="4" t="s">
        <v>281</v>
      </c>
      <c r="E20" s="4" t="s">
        <v>282</v>
      </c>
      <c r="F20" s="4" t="s">
        <v>283</v>
      </c>
      <c r="G20" s="4" t="s">
        <v>286</v>
      </c>
    </row>
    <row r="21" spans="1:7" ht="33">
      <c r="A21" s="3">
        <v>19</v>
      </c>
      <c r="B21" s="4" t="s">
        <v>287</v>
      </c>
      <c r="C21" s="4" t="s">
        <v>280</v>
      </c>
      <c r="D21" s="4" t="s">
        <v>288</v>
      </c>
      <c r="E21" s="4" t="s">
        <v>282</v>
      </c>
      <c r="F21" s="4" t="s">
        <v>283</v>
      </c>
      <c r="G21" s="4" t="s">
        <v>284</v>
      </c>
    </row>
    <row r="22" spans="1:7" ht="33">
      <c r="A22" s="3">
        <v>20</v>
      </c>
      <c r="B22" s="4" t="s">
        <v>289</v>
      </c>
      <c r="C22" s="4" t="s">
        <v>280</v>
      </c>
      <c r="D22" s="4" t="s">
        <v>288</v>
      </c>
      <c r="E22" s="4" t="s">
        <v>290</v>
      </c>
      <c r="F22" s="4" t="s">
        <v>283</v>
      </c>
      <c r="G22" s="4" t="s">
        <v>286</v>
      </c>
    </row>
    <row r="23" spans="1:7" ht="33">
      <c r="A23" s="3">
        <v>21</v>
      </c>
      <c r="B23" s="4" t="s">
        <v>291</v>
      </c>
      <c r="C23" s="4" t="s">
        <v>280</v>
      </c>
      <c r="D23" s="4" t="s">
        <v>281</v>
      </c>
      <c r="E23" s="4" t="s">
        <v>290</v>
      </c>
      <c r="F23" s="4" t="s">
        <v>283</v>
      </c>
      <c r="G23" s="4" t="s">
        <v>286</v>
      </c>
    </row>
    <row r="24" spans="1:7" ht="33">
      <c r="A24" s="3">
        <v>22</v>
      </c>
      <c r="B24" s="4" t="s">
        <v>123</v>
      </c>
      <c r="C24" s="4" t="s">
        <v>292</v>
      </c>
      <c r="D24" s="4" t="s">
        <v>281</v>
      </c>
      <c r="E24" s="4" t="s">
        <v>282</v>
      </c>
      <c r="F24" s="4" t="s">
        <v>283</v>
      </c>
      <c r="G24" s="4" t="s">
        <v>127</v>
      </c>
    </row>
    <row r="25" spans="1:7" ht="16.5">
      <c r="A25" s="57" t="s">
        <v>277</v>
      </c>
      <c r="B25" s="58"/>
      <c r="C25" s="58"/>
      <c r="D25" s="58"/>
      <c r="E25" s="59"/>
      <c r="F25" s="62" t="s">
        <v>293</v>
      </c>
      <c r="G25" s="62" t="s">
        <v>294</v>
      </c>
    </row>
    <row r="26" spans="1:7" ht="16.5">
      <c r="A26" s="57" t="s">
        <v>278</v>
      </c>
      <c r="B26" s="58"/>
      <c r="C26" s="58"/>
      <c r="D26" s="58"/>
      <c r="E26" s="59"/>
      <c r="F26" s="6">
        <v>0.44</v>
      </c>
      <c r="G26" s="6">
        <v>0.56</v>
      </c>
    </row>
  </sheetData>
  <sheetProtection/>
  <mergeCells count="3">
    <mergeCell ref="A1:G1"/>
    <mergeCell ref="A25:E25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zoomScale="70" zoomScaleNormal="70" zoomScalePageLayoutView="0" workbookViewId="0" topLeftCell="A1">
      <selection activeCell="F5" sqref="F5"/>
    </sheetView>
  </sheetViews>
  <sheetFormatPr defaultColWidth="80.50390625" defaultRowHeight="150" customHeight="1"/>
  <cols>
    <col min="1" max="1" width="5.00390625" style="8" customWidth="1"/>
    <col min="2" max="3" width="13.00390625" style="8" customWidth="1"/>
    <col min="4" max="4" width="24.75390625" style="8" customWidth="1"/>
    <col min="5" max="5" width="11.75390625" style="8" customWidth="1"/>
    <col min="6" max="6" width="46.625" style="8" customWidth="1"/>
    <col min="7" max="7" width="13.875" style="8" customWidth="1"/>
    <col min="8" max="8" width="17.125" style="8" customWidth="1"/>
    <col min="9" max="9" width="11.75390625" style="8" customWidth="1"/>
    <col min="10" max="10" width="20.75390625" style="8" customWidth="1"/>
    <col min="11" max="11" width="16.375" style="8" customWidth="1"/>
    <col min="12" max="12" width="14.50390625" style="8" customWidth="1"/>
    <col min="13" max="13" width="25.625" style="8" customWidth="1"/>
    <col min="14" max="14" width="12.125" style="8" customWidth="1"/>
    <col min="15" max="15" width="12.00390625" style="7" customWidth="1"/>
    <col min="16" max="16" width="11.625" style="8" customWidth="1"/>
    <col min="17" max="17" width="14.375" style="7" customWidth="1"/>
    <col min="18" max="18" width="30.25390625" style="7" customWidth="1"/>
    <col min="19" max="27" width="80.50390625" style="7" customWidth="1"/>
    <col min="28" max="16384" width="80.50390625" style="8" customWidth="1"/>
  </cols>
  <sheetData>
    <row r="1" spans="1:18" ht="41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7" s="11" customFormat="1" ht="5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10"/>
      <c r="T2" s="10"/>
      <c r="U2" s="10"/>
      <c r="V2" s="10"/>
      <c r="W2" s="10"/>
      <c r="X2" s="10"/>
      <c r="Y2" s="10"/>
      <c r="Z2" s="10"/>
      <c r="AA2" s="10"/>
    </row>
    <row r="3" spans="1:18" ht="39.75" customHeight="1">
      <c r="A3" s="12">
        <v>1</v>
      </c>
      <c r="B3" s="13">
        <v>42736</v>
      </c>
      <c r="C3" s="13">
        <v>42758</v>
      </c>
      <c r="D3" s="14" t="s">
        <v>19</v>
      </c>
      <c r="E3" s="14" t="s">
        <v>20</v>
      </c>
      <c r="F3" s="14" t="s">
        <v>21</v>
      </c>
      <c r="G3" s="15" t="s">
        <v>22</v>
      </c>
      <c r="H3" s="16" t="s">
        <v>23</v>
      </c>
      <c r="I3" s="12" t="s">
        <v>24</v>
      </c>
      <c r="J3" s="12" t="s">
        <v>25</v>
      </c>
      <c r="K3" s="17">
        <v>12600</v>
      </c>
      <c r="L3" s="18">
        <v>12600</v>
      </c>
      <c r="M3" s="14"/>
      <c r="N3" s="19">
        <v>1</v>
      </c>
      <c r="O3" s="19">
        <v>0</v>
      </c>
      <c r="P3" s="20">
        <v>12600</v>
      </c>
      <c r="Q3" s="20">
        <v>0</v>
      </c>
      <c r="R3" s="14" t="s">
        <v>26</v>
      </c>
    </row>
    <row r="4" spans="1:18" ht="56.25">
      <c r="A4" s="12">
        <v>2</v>
      </c>
      <c r="B4" s="13">
        <v>42739</v>
      </c>
      <c r="C4" s="13">
        <v>42758</v>
      </c>
      <c r="D4" s="14" t="s">
        <v>27</v>
      </c>
      <c r="E4" s="14" t="s">
        <v>20</v>
      </c>
      <c r="F4" s="14" t="s">
        <v>28</v>
      </c>
      <c r="G4" s="16" t="s">
        <v>29</v>
      </c>
      <c r="H4" s="16" t="s">
        <v>30</v>
      </c>
      <c r="I4" s="12" t="s">
        <v>24</v>
      </c>
      <c r="J4" s="12" t="s">
        <v>31</v>
      </c>
      <c r="K4" s="17">
        <v>6000</v>
      </c>
      <c r="L4" s="18">
        <v>6000</v>
      </c>
      <c r="M4" s="14"/>
      <c r="N4" s="19">
        <v>1</v>
      </c>
      <c r="O4" s="19">
        <v>0</v>
      </c>
      <c r="P4" s="20">
        <v>6000</v>
      </c>
      <c r="Q4" s="20">
        <v>0</v>
      </c>
      <c r="R4" s="14" t="s">
        <v>26</v>
      </c>
    </row>
    <row r="5" spans="1:18" ht="56.25">
      <c r="A5" s="12">
        <v>3</v>
      </c>
      <c r="B5" s="13">
        <v>42760</v>
      </c>
      <c r="C5" s="13">
        <v>42811</v>
      </c>
      <c r="D5" s="14" t="s">
        <v>32</v>
      </c>
      <c r="E5" s="14" t="s">
        <v>33</v>
      </c>
      <c r="F5" s="14" t="s">
        <v>34</v>
      </c>
      <c r="G5" s="16" t="s">
        <v>35</v>
      </c>
      <c r="H5" s="16" t="s">
        <v>36</v>
      </c>
      <c r="I5" s="12" t="s">
        <v>37</v>
      </c>
      <c r="J5" s="12" t="s">
        <v>38</v>
      </c>
      <c r="K5" s="17">
        <v>63000</v>
      </c>
      <c r="L5" s="21">
        <v>28350</v>
      </c>
      <c r="M5" s="14" t="s">
        <v>39</v>
      </c>
      <c r="N5" s="19">
        <v>0</v>
      </c>
      <c r="O5" s="19">
        <v>3</v>
      </c>
      <c r="P5" s="20">
        <v>0</v>
      </c>
      <c r="Q5" s="20">
        <v>28530</v>
      </c>
      <c r="R5" s="14" t="s">
        <v>26</v>
      </c>
    </row>
    <row r="6" spans="1:18" ht="39.75" customHeight="1">
      <c r="A6" s="22">
        <v>4</v>
      </c>
      <c r="B6" s="23">
        <v>42786</v>
      </c>
      <c r="C6" s="23"/>
      <c r="D6" s="24" t="s">
        <v>40</v>
      </c>
      <c r="E6" s="24" t="s">
        <v>33</v>
      </c>
      <c r="F6" s="24" t="s">
        <v>41</v>
      </c>
      <c r="G6" s="25"/>
      <c r="H6" s="25"/>
      <c r="I6" s="22"/>
      <c r="J6" s="22"/>
      <c r="K6" s="26"/>
      <c r="L6" s="27"/>
      <c r="M6" s="24"/>
      <c r="N6" s="28"/>
      <c r="O6" s="28"/>
      <c r="P6" s="29"/>
      <c r="Q6" s="29"/>
      <c r="R6" s="24" t="s">
        <v>42</v>
      </c>
    </row>
    <row r="7" spans="1:18" ht="39.75" customHeight="1">
      <c r="A7" s="22">
        <v>5</v>
      </c>
      <c r="B7" s="23">
        <v>42787</v>
      </c>
      <c r="C7" s="23"/>
      <c r="D7" s="24" t="s">
        <v>43</v>
      </c>
      <c r="E7" s="24" t="s">
        <v>33</v>
      </c>
      <c r="F7" s="24" t="s">
        <v>44</v>
      </c>
      <c r="G7" s="25"/>
      <c r="H7" s="25"/>
      <c r="I7" s="22"/>
      <c r="J7" s="22"/>
      <c r="K7" s="26"/>
      <c r="L7" s="27"/>
      <c r="M7" s="24"/>
      <c r="N7" s="28"/>
      <c r="O7" s="28"/>
      <c r="P7" s="29"/>
      <c r="Q7" s="29"/>
      <c r="R7" s="24" t="s">
        <v>42</v>
      </c>
    </row>
    <row r="8" spans="1:27" s="31" customFormat="1" ht="39.75" customHeight="1">
      <c r="A8" s="12">
        <v>6</v>
      </c>
      <c r="B8" s="13">
        <v>42786</v>
      </c>
      <c r="C8" s="13">
        <v>42802</v>
      </c>
      <c r="D8" s="14" t="s">
        <v>45</v>
      </c>
      <c r="E8" s="14" t="s">
        <v>20</v>
      </c>
      <c r="F8" s="14" t="s">
        <v>46</v>
      </c>
      <c r="G8" s="16" t="s">
        <v>47</v>
      </c>
      <c r="H8" s="16" t="s">
        <v>48</v>
      </c>
      <c r="I8" s="12" t="s">
        <v>24</v>
      </c>
      <c r="J8" s="12" t="s">
        <v>49</v>
      </c>
      <c r="K8" s="17">
        <v>30000</v>
      </c>
      <c r="L8" s="18">
        <v>30000</v>
      </c>
      <c r="M8" s="14"/>
      <c r="N8" s="19">
        <v>1</v>
      </c>
      <c r="O8" s="19">
        <v>0</v>
      </c>
      <c r="P8" s="20">
        <v>30000</v>
      </c>
      <c r="Q8" s="20">
        <v>0</v>
      </c>
      <c r="R8" s="14" t="s">
        <v>26</v>
      </c>
      <c r="S8" s="30"/>
      <c r="T8" s="30"/>
      <c r="U8" s="30"/>
      <c r="V8" s="30"/>
      <c r="W8" s="30"/>
      <c r="X8" s="30"/>
      <c r="Y8" s="30"/>
      <c r="Z8" s="30"/>
      <c r="AA8" s="30"/>
    </row>
    <row r="9" spans="1:27" s="31" customFormat="1" ht="39.75" customHeight="1">
      <c r="A9" s="12">
        <v>7</v>
      </c>
      <c r="B9" s="13">
        <v>42788</v>
      </c>
      <c r="C9" s="13">
        <v>42802</v>
      </c>
      <c r="D9" s="14" t="s">
        <v>50</v>
      </c>
      <c r="E9" s="14" t="s">
        <v>20</v>
      </c>
      <c r="F9" s="14" t="s">
        <v>51</v>
      </c>
      <c r="G9" s="16" t="s">
        <v>52</v>
      </c>
      <c r="H9" s="16" t="s">
        <v>53</v>
      </c>
      <c r="I9" s="12" t="s">
        <v>54</v>
      </c>
      <c r="J9" s="12" t="s">
        <v>55</v>
      </c>
      <c r="K9" s="17">
        <v>15000</v>
      </c>
      <c r="L9" s="18">
        <v>15000</v>
      </c>
      <c r="M9" s="14"/>
      <c r="N9" s="19">
        <v>0</v>
      </c>
      <c r="O9" s="19">
        <v>1</v>
      </c>
      <c r="P9" s="20">
        <v>0</v>
      </c>
      <c r="Q9" s="20">
        <v>15000</v>
      </c>
      <c r="R9" s="14" t="s">
        <v>26</v>
      </c>
      <c r="S9" s="30"/>
      <c r="T9" s="30"/>
      <c r="U9" s="30"/>
      <c r="V9" s="30"/>
      <c r="W9" s="30"/>
      <c r="X9" s="30"/>
      <c r="Y9" s="30"/>
      <c r="Z9" s="30"/>
      <c r="AA9" s="30"/>
    </row>
    <row r="10" spans="1:27" s="31" customFormat="1" ht="280.5" customHeight="1">
      <c r="A10" s="12">
        <v>8</v>
      </c>
      <c r="B10" s="13">
        <v>42795</v>
      </c>
      <c r="C10" s="13">
        <v>42802</v>
      </c>
      <c r="D10" s="14" t="s">
        <v>56</v>
      </c>
      <c r="E10" s="14" t="s">
        <v>33</v>
      </c>
      <c r="F10" s="14" t="s">
        <v>57</v>
      </c>
      <c r="G10" s="16" t="s">
        <v>58</v>
      </c>
      <c r="H10" s="16" t="s">
        <v>59</v>
      </c>
      <c r="I10" s="12" t="s">
        <v>60</v>
      </c>
      <c r="J10" s="12" t="s">
        <v>61</v>
      </c>
      <c r="K10" s="17">
        <v>105000</v>
      </c>
      <c r="L10" s="21">
        <v>67927</v>
      </c>
      <c r="M10" s="14" t="s">
        <v>62</v>
      </c>
      <c r="N10" s="19">
        <v>2</v>
      </c>
      <c r="O10" s="19">
        <v>4</v>
      </c>
      <c r="P10" s="20">
        <v>22642</v>
      </c>
      <c r="Q10" s="20">
        <v>45285</v>
      </c>
      <c r="R10" s="14" t="s">
        <v>26</v>
      </c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39.75" customHeight="1">
      <c r="A11" s="12">
        <v>9</v>
      </c>
      <c r="B11" s="13">
        <v>42808</v>
      </c>
      <c r="C11" s="13">
        <v>42836</v>
      </c>
      <c r="D11" s="14" t="s">
        <v>63</v>
      </c>
      <c r="E11" s="14" t="s">
        <v>20</v>
      </c>
      <c r="F11" s="14" t="s">
        <v>64</v>
      </c>
      <c r="G11" s="16" t="s">
        <v>65</v>
      </c>
      <c r="H11" s="16" t="s">
        <v>66</v>
      </c>
      <c r="I11" s="12" t="s">
        <v>24</v>
      </c>
      <c r="J11" s="12" t="s">
        <v>67</v>
      </c>
      <c r="K11" s="17">
        <v>19000</v>
      </c>
      <c r="L11" s="17">
        <v>19000</v>
      </c>
      <c r="M11" s="14"/>
      <c r="N11" s="19">
        <v>1</v>
      </c>
      <c r="O11" s="19">
        <v>0</v>
      </c>
      <c r="P11" s="20">
        <v>19000</v>
      </c>
      <c r="Q11" s="20">
        <v>0</v>
      </c>
      <c r="R11" s="14" t="s">
        <v>26</v>
      </c>
      <c r="S11" s="30"/>
      <c r="T11" s="30"/>
      <c r="U11" s="30"/>
      <c r="V11" s="30"/>
      <c r="W11" s="30"/>
      <c r="X11" s="30"/>
      <c r="Y11" s="30"/>
      <c r="Z11" s="30"/>
      <c r="AA11" s="30"/>
    </row>
    <row r="12" spans="1:27" ht="56.25">
      <c r="A12" s="32">
        <v>10</v>
      </c>
      <c r="B12" s="33">
        <v>42809</v>
      </c>
      <c r="C12" s="33">
        <v>42836</v>
      </c>
      <c r="D12" s="34" t="s">
        <v>68</v>
      </c>
      <c r="E12" s="34" t="s">
        <v>33</v>
      </c>
      <c r="F12" s="34" t="s">
        <v>69</v>
      </c>
      <c r="G12" s="35" t="s">
        <v>70</v>
      </c>
      <c r="H12" s="35" t="s">
        <v>71</v>
      </c>
      <c r="I12" s="32" t="s">
        <v>72</v>
      </c>
      <c r="J12" s="32" t="s">
        <v>73</v>
      </c>
      <c r="K12" s="36">
        <v>190000</v>
      </c>
      <c r="L12" s="36">
        <v>190000</v>
      </c>
      <c r="M12" s="34" t="s">
        <v>74</v>
      </c>
      <c r="N12" s="37">
        <v>3</v>
      </c>
      <c r="O12" s="37">
        <v>3</v>
      </c>
      <c r="P12" s="38">
        <v>90000</v>
      </c>
      <c r="Q12" s="38">
        <v>100000</v>
      </c>
      <c r="R12" s="34" t="s">
        <v>26</v>
      </c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168.75">
      <c r="A13" s="12">
        <v>11</v>
      </c>
      <c r="B13" s="13">
        <v>42816</v>
      </c>
      <c r="C13" s="13">
        <v>42863</v>
      </c>
      <c r="D13" s="14" t="s">
        <v>75</v>
      </c>
      <c r="E13" s="14" t="s">
        <v>33</v>
      </c>
      <c r="F13" s="14" t="s">
        <v>76</v>
      </c>
      <c r="G13" s="16" t="s">
        <v>77</v>
      </c>
      <c r="H13" s="16" t="s">
        <v>23</v>
      </c>
      <c r="I13" s="12"/>
      <c r="J13" s="12" t="s">
        <v>78</v>
      </c>
      <c r="K13" s="17">
        <v>80000</v>
      </c>
      <c r="L13" s="18">
        <v>80000</v>
      </c>
      <c r="M13" s="14" t="s">
        <v>79</v>
      </c>
      <c r="N13" s="19">
        <v>10</v>
      </c>
      <c r="O13" s="19">
        <v>10</v>
      </c>
      <c r="P13" s="20">
        <v>40000</v>
      </c>
      <c r="Q13" s="20">
        <v>40000</v>
      </c>
      <c r="R13" s="14" t="s">
        <v>26</v>
      </c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9.75" customHeight="1">
      <c r="A14" s="22">
        <v>12</v>
      </c>
      <c r="B14" s="23">
        <v>42817</v>
      </c>
      <c r="C14" s="23">
        <v>42902</v>
      </c>
      <c r="D14" s="24" t="s">
        <v>80</v>
      </c>
      <c r="E14" s="24" t="s">
        <v>33</v>
      </c>
      <c r="F14" s="24"/>
      <c r="G14" s="25"/>
      <c r="H14" s="25"/>
      <c r="I14" s="22"/>
      <c r="J14" s="22"/>
      <c r="K14" s="26"/>
      <c r="L14" s="27"/>
      <c r="M14" s="24"/>
      <c r="N14" s="28"/>
      <c r="O14" s="28"/>
      <c r="P14" s="29"/>
      <c r="Q14" s="29"/>
      <c r="R14" s="24" t="s">
        <v>81</v>
      </c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56.25">
      <c r="A15" s="12">
        <v>13</v>
      </c>
      <c r="B15" s="13">
        <v>42831</v>
      </c>
      <c r="C15" s="13">
        <v>42880</v>
      </c>
      <c r="D15" s="14" t="s">
        <v>82</v>
      </c>
      <c r="E15" s="14" t="s">
        <v>33</v>
      </c>
      <c r="F15" s="14" t="s">
        <v>83</v>
      </c>
      <c r="G15" s="16" t="s">
        <v>84</v>
      </c>
      <c r="H15" s="16" t="s">
        <v>85</v>
      </c>
      <c r="I15" s="12" t="s">
        <v>86</v>
      </c>
      <c r="J15" s="12" t="s">
        <v>87</v>
      </c>
      <c r="K15" s="17">
        <v>68800</v>
      </c>
      <c r="L15" s="18">
        <v>68800</v>
      </c>
      <c r="M15" s="14" t="s">
        <v>88</v>
      </c>
      <c r="N15" s="19">
        <v>0</v>
      </c>
      <c r="O15" s="19">
        <v>4</v>
      </c>
      <c r="P15" s="20">
        <v>0</v>
      </c>
      <c r="Q15" s="20">
        <v>68800</v>
      </c>
      <c r="R15" s="14" t="s">
        <v>89</v>
      </c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56.25">
      <c r="A16" s="12">
        <v>14</v>
      </c>
      <c r="B16" s="13">
        <v>42835</v>
      </c>
      <c r="C16" s="13">
        <v>42843</v>
      </c>
      <c r="D16" s="14" t="s">
        <v>90</v>
      </c>
      <c r="E16" s="14" t="s">
        <v>20</v>
      </c>
      <c r="F16" s="14" t="s">
        <v>91</v>
      </c>
      <c r="G16" s="16" t="s">
        <v>92</v>
      </c>
      <c r="H16" s="16" t="s">
        <v>93</v>
      </c>
      <c r="I16" s="12" t="s">
        <v>94</v>
      </c>
      <c r="J16" s="12" t="s">
        <v>95</v>
      </c>
      <c r="K16" s="17">
        <v>24000</v>
      </c>
      <c r="L16" s="18">
        <v>24000</v>
      </c>
      <c r="M16" s="14"/>
      <c r="N16" s="19">
        <v>1</v>
      </c>
      <c r="O16" s="19">
        <v>0</v>
      </c>
      <c r="P16" s="20">
        <v>24000</v>
      </c>
      <c r="Q16" s="20">
        <v>0</v>
      </c>
      <c r="R16" s="14" t="s">
        <v>26</v>
      </c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131.25">
      <c r="A17" s="12">
        <v>15</v>
      </c>
      <c r="B17" s="13">
        <v>42836</v>
      </c>
      <c r="C17" s="13"/>
      <c r="D17" s="14" t="s">
        <v>96</v>
      </c>
      <c r="E17" s="14" t="s">
        <v>33</v>
      </c>
      <c r="F17" s="14" t="s">
        <v>97</v>
      </c>
      <c r="G17" s="16" t="s">
        <v>98</v>
      </c>
      <c r="H17" s="16" t="s">
        <v>99</v>
      </c>
      <c r="I17" s="12" t="s">
        <v>100</v>
      </c>
      <c r="J17" s="12"/>
      <c r="K17" s="17">
        <v>120000</v>
      </c>
      <c r="L17" s="18">
        <v>120000</v>
      </c>
      <c r="M17" s="14" t="s">
        <v>101</v>
      </c>
      <c r="N17" s="19">
        <v>3</v>
      </c>
      <c r="O17" s="19">
        <v>10</v>
      </c>
      <c r="P17" s="20">
        <v>27700</v>
      </c>
      <c r="Q17" s="20">
        <v>92300</v>
      </c>
      <c r="R17" s="14" t="s">
        <v>102</v>
      </c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9.75" customHeight="1">
      <c r="A18" s="12">
        <v>16</v>
      </c>
      <c r="B18" s="13">
        <v>42842</v>
      </c>
      <c r="C18" s="13">
        <v>42863</v>
      </c>
      <c r="D18" s="14" t="s">
        <v>103</v>
      </c>
      <c r="E18" s="14" t="s">
        <v>20</v>
      </c>
      <c r="F18" s="14" t="s">
        <v>104</v>
      </c>
      <c r="G18" s="16" t="s">
        <v>105</v>
      </c>
      <c r="H18" s="16" t="s">
        <v>93</v>
      </c>
      <c r="I18" s="12" t="s">
        <v>24</v>
      </c>
      <c r="J18" s="12" t="s">
        <v>106</v>
      </c>
      <c r="K18" s="17">
        <v>24000</v>
      </c>
      <c r="L18" s="18">
        <v>24000</v>
      </c>
      <c r="M18" s="14"/>
      <c r="N18" s="19">
        <v>1</v>
      </c>
      <c r="O18" s="19">
        <v>0</v>
      </c>
      <c r="P18" s="20">
        <v>24000</v>
      </c>
      <c r="Q18" s="20">
        <v>0</v>
      </c>
      <c r="R18" s="14" t="s">
        <v>26</v>
      </c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39.75" customHeight="1">
      <c r="A19" s="12">
        <v>17</v>
      </c>
      <c r="B19" s="13">
        <v>42856</v>
      </c>
      <c r="C19" s="13">
        <v>42880</v>
      </c>
      <c r="D19" s="14" t="s">
        <v>107</v>
      </c>
      <c r="E19" s="14" t="s">
        <v>33</v>
      </c>
      <c r="F19" s="14" t="s">
        <v>108</v>
      </c>
      <c r="G19" s="16" t="s">
        <v>109</v>
      </c>
      <c r="H19" s="16" t="s">
        <v>110</v>
      </c>
      <c r="I19" s="12" t="s">
        <v>111</v>
      </c>
      <c r="J19" s="12" t="s">
        <v>112</v>
      </c>
      <c r="K19" s="17">
        <v>122500</v>
      </c>
      <c r="L19" s="18">
        <v>122500</v>
      </c>
      <c r="M19" s="14" t="s">
        <v>113</v>
      </c>
      <c r="N19" s="19">
        <v>4</v>
      </c>
      <c r="O19" s="19">
        <v>1</v>
      </c>
      <c r="P19" s="20">
        <v>98000</v>
      </c>
      <c r="Q19" s="20">
        <v>24500</v>
      </c>
      <c r="R19" s="14" t="s">
        <v>26</v>
      </c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39.75" customHeight="1">
      <c r="A20" s="12">
        <v>18</v>
      </c>
      <c r="B20" s="13">
        <v>42867</v>
      </c>
      <c r="C20" s="13">
        <v>42894</v>
      </c>
      <c r="D20" s="14" t="s">
        <v>114</v>
      </c>
      <c r="E20" s="14" t="s">
        <v>20</v>
      </c>
      <c r="F20" s="14" t="s">
        <v>115</v>
      </c>
      <c r="G20" s="16" t="s">
        <v>116</v>
      </c>
      <c r="H20" s="16" t="s">
        <v>117</v>
      </c>
      <c r="I20" s="12" t="s">
        <v>54</v>
      </c>
      <c r="J20" s="12" t="s">
        <v>25</v>
      </c>
      <c r="K20" s="17">
        <v>21000</v>
      </c>
      <c r="L20" s="18">
        <v>21000</v>
      </c>
      <c r="M20" s="14"/>
      <c r="N20" s="19">
        <v>0</v>
      </c>
      <c r="O20" s="19">
        <v>1</v>
      </c>
      <c r="P20" s="20">
        <v>0</v>
      </c>
      <c r="Q20" s="20">
        <v>21000</v>
      </c>
      <c r="R20" s="14" t="s">
        <v>26</v>
      </c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39.75" customHeight="1">
      <c r="A21" s="12">
        <v>19</v>
      </c>
      <c r="B21" s="13">
        <v>42871</v>
      </c>
      <c r="C21" s="13">
        <v>42880</v>
      </c>
      <c r="D21" s="14" t="s">
        <v>118</v>
      </c>
      <c r="E21" s="14" t="s">
        <v>20</v>
      </c>
      <c r="F21" s="14" t="s">
        <v>119</v>
      </c>
      <c r="G21" s="16" t="s">
        <v>120</v>
      </c>
      <c r="H21" s="16" t="s">
        <v>121</v>
      </c>
      <c r="I21" s="12" t="s">
        <v>24</v>
      </c>
      <c r="J21" s="12" t="s">
        <v>122</v>
      </c>
      <c r="K21" s="17">
        <v>15000</v>
      </c>
      <c r="L21" s="18">
        <v>15000</v>
      </c>
      <c r="M21" s="14"/>
      <c r="N21" s="19">
        <v>1</v>
      </c>
      <c r="O21" s="19">
        <v>0</v>
      </c>
      <c r="P21" s="20">
        <v>15000</v>
      </c>
      <c r="Q21" s="20">
        <v>0</v>
      </c>
      <c r="R21" s="14" t="s">
        <v>89</v>
      </c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93.75">
      <c r="A22" s="12">
        <v>20</v>
      </c>
      <c r="B22" s="13">
        <v>42873</v>
      </c>
      <c r="C22" s="13">
        <v>42902</v>
      </c>
      <c r="D22" s="14" t="s">
        <v>123</v>
      </c>
      <c r="E22" s="14" t="s">
        <v>33</v>
      </c>
      <c r="F22" s="14" t="s">
        <v>124</v>
      </c>
      <c r="G22" s="16" t="s">
        <v>125</v>
      </c>
      <c r="H22" s="16" t="s">
        <v>126</v>
      </c>
      <c r="I22" s="12" t="s">
        <v>127</v>
      </c>
      <c r="J22" s="12" t="s">
        <v>128</v>
      </c>
      <c r="K22" s="17">
        <v>120000</v>
      </c>
      <c r="L22" s="21">
        <v>96000</v>
      </c>
      <c r="M22" s="14" t="s">
        <v>129</v>
      </c>
      <c r="N22" s="19">
        <v>2</v>
      </c>
      <c r="O22" s="19">
        <v>2</v>
      </c>
      <c r="P22" s="20">
        <v>48000</v>
      </c>
      <c r="Q22" s="20">
        <v>48000</v>
      </c>
      <c r="R22" s="14" t="s">
        <v>26</v>
      </c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39.75" customHeight="1">
      <c r="A23" s="12">
        <v>21</v>
      </c>
      <c r="B23" s="13">
        <v>42907</v>
      </c>
      <c r="C23" s="13">
        <v>42916</v>
      </c>
      <c r="D23" s="14" t="s">
        <v>130</v>
      </c>
      <c r="E23" s="14" t="s">
        <v>20</v>
      </c>
      <c r="F23" s="14" t="s">
        <v>131</v>
      </c>
      <c r="G23" s="16" t="s">
        <v>132</v>
      </c>
      <c r="H23" s="16" t="s">
        <v>117</v>
      </c>
      <c r="I23" s="12" t="s">
        <v>54</v>
      </c>
      <c r="J23" s="12" t="s">
        <v>133</v>
      </c>
      <c r="K23" s="17">
        <v>30000</v>
      </c>
      <c r="L23" s="18">
        <v>30000</v>
      </c>
      <c r="M23" s="14"/>
      <c r="N23" s="19">
        <v>0</v>
      </c>
      <c r="O23" s="19">
        <v>1</v>
      </c>
      <c r="P23" s="20">
        <v>0</v>
      </c>
      <c r="Q23" s="20">
        <v>30000</v>
      </c>
      <c r="R23" s="14" t="s">
        <v>26</v>
      </c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39.75" customHeight="1">
      <c r="A24" s="12">
        <v>22</v>
      </c>
      <c r="B24" s="13">
        <v>42912</v>
      </c>
      <c r="C24" s="13">
        <v>42916</v>
      </c>
      <c r="D24" s="14" t="s">
        <v>134</v>
      </c>
      <c r="E24" s="14" t="s">
        <v>20</v>
      </c>
      <c r="F24" s="14" t="s">
        <v>135</v>
      </c>
      <c r="G24" s="16" t="s">
        <v>136</v>
      </c>
      <c r="H24" s="16" t="s">
        <v>137</v>
      </c>
      <c r="I24" s="12" t="s">
        <v>24</v>
      </c>
      <c r="J24" s="12" t="s">
        <v>25</v>
      </c>
      <c r="K24" s="17">
        <v>26600</v>
      </c>
      <c r="L24" s="18">
        <v>26600</v>
      </c>
      <c r="M24" s="14"/>
      <c r="N24" s="19">
        <v>1</v>
      </c>
      <c r="O24" s="19">
        <v>0</v>
      </c>
      <c r="P24" s="20">
        <v>26600</v>
      </c>
      <c r="Q24" s="20">
        <v>0</v>
      </c>
      <c r="R24" s="14" t="s">
        <v>26</v>
      </c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39.75" customHeight="1">
      <c r="A25" s="22">
        <v>23</v>
      </c>
      <c r="B25" s="23">
        <v>42922</v>
      </c>
      <c r="C25" s="23"/>
      <c r="D25" s="24" t="s">
        <v>138</v>
      </c>
      <c r="E25" s="24" t="s">
        <v>20</v>
      </c>
      <c r="F25" s="24" t="s">
        <v>139</v>
      </c>
      <c r="G25" s="25" t="s">
        <v>140</v>
      </c>
      <c r="H25" s="25" t="s">
        <v>141</v>
      </c>
      <c r="I25" s="22"/>
      <c r="J25" s="22"/>
      <c r="K25" s="39"/>
      <c r="L25" s="27"/>
      <c r="M25" s="24"/>
      <c r="N25" s="28"/>
      <c r="O25" s="28"/>
      <c r="P25" s="29"/>
      <c r="Q25" s="29"/>
      <c r="R25" s="24" t="s">
        <v>142</v>
      </c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39.75" customHeight="1">
      <c r="A26" s="22">
        <v>24</v>
      </c>
      <c r="B26" s="23">
        <v>42926</v>
      </c>
      <c r="C26" s="23"/>
      <c r="D26" s="24" t="s">
        <v>143</v>
      </c>
      <c r="E26" s="24" t="s">
        <v>33</v>
      </c>
      <c r="F26" s="24" t="s">
        <v>139</v>
      </c>
      <c r="G26" s="25" t="s">
        <v>144</v>
      </c>
      <c r="H26" s="25" t="s">
        <v>141</v>
      </c>
      <c r="I26" s="22"/>
      <c r="J26" s="22"/>
      <c r="K26" s="39"/>
      <c r="L26" s="27"/>
      <c r="M26" s="24"/>
      <c r="N26" s="28"/>
      <c r="O26" s="28"/>
      <c r="P26" s="29"/>
      <c r="Q26" s="29"/>
      <c r="R26" s="24" t="s">
        <v>142</v>
      </c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39.75" customHeight="1">
      <c r="A27" s="12">
        <v>25</v>
      </c>
      <c r="B27" s="13">
        <v>42927</v>
      </c>
      <c r="C27" s="13"/>
      <c r="D27" s="14" t="s">
        <v>145</v>
      </c>
      <c r="E27" s="14" t="s">
        <v>146</v>
      </c>
      <c r="F27" s="14" t="s">
        <v>147</v>
      </c>
      <c r="G27" s="16" t="s">
        <v>148</v>
      </c>
      <c r="H27" s="16" t="s">
        <v>149</v>
      </c>
      <c r="I27" s="12"/>
      <c r="J27" s="12"/>
      <c r="K27" s="17">
        <v>0</v>
      </c>
      <c r="L27" s="18"/>
      <c r="M27" s="14"/>
      <c r="N27" s="19"/>
      <c r="O27" s="19"/>
      <c r="P27" s="20"/>
      <c r="Q27" s="20"/>
      <c r="R27" s="14" t="s">
        <v>150</v>
      </c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39.75" customHeight="1">
      <c r="A28" s="12">
        <v>26</v>
      </c>
      <c r="B28" s="13">
        <v>42933</v>
      </c>
      <c r="C28" s="13">
        <v>42944</v>
      </c>
      <c r="D28" s="14" t="s">
        <v>151</v>
      </c>
      <c r="E28" s="14" t="s">
        <v>20</v>
      </c>
      <c r="F28" s="14" t="s">
        <v>152</v>
      </c>
      <c r="G28" s="16" t="s">
        <v>153</v>
      </c>
      <c r="H28" s="16" t="s">
        <v>121</v>
      </c>
      <c r="I28" s="12" t="s">
        <v>54</v>
      </c>
      <c r="J28" s="12"/>
      <c r="K28" s="17">
        <v>7500</v>
      </c>
      <c r="L28" s="18">
        <v>7500</v>
      </c>
      <c r="M28" s="14"/>
      <c r="N28" s="19">
        <v>0</v>
      </c>
      <c r="O28" s="19">
        <v>1</v>
      </c>
      <c r="P28" s="20">
        <v>0</v>
      </c>
      <c r="Q28" s="20">
        <v>7500</v>
      </c>
      <c r="R28" s="14" t="s">
        <v>89</v>
      </c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39.75" customHeight="1">
      <c r="A29" s="12">
        <v>27</v>
      </c>
      <c r="B29" s="13">
        <v>42933</v>
      </c>
      <c r="C29" s="13">
        <v>42944</v>
      </c>
      <c r="D29" s="14" t="s">
        <v>154</v>
      </c>
      <c r="E29" s="14" t="s">
        <v>20</v>
      </c>
      <c r="F29" s="14" t="s">
        <v>152</v>
      </c>
      <c r="G29" s="16" t="s">
        <v>153</v>
      </c>
      <c r="H29" s="16" t="s">
        <v>121</v>
      </c>
      <c r="I29" s="12" t="s">
        <v>24</v>
      </c>
      <c r="J29" s="12"/>
      <c r="K29" s="17">
        <v>7500</v>
      </c>
      <c r="L29" s="18">
        <v>7500</v>
      </c>
      <c r="M29" s="14"/>
      <c r="N29" s="19">
        <v>1</v>
      </c>
      <c r="O29" s="19">
        <v>0</v>
      </c>
      <c r="P29" s="20">
        <v>7500</v>
      </c>
      <c r="Q29" s="20">
        <v>0</v>
      </c>
      <c r="R29" s="14" t="s">
        <v>89</v>
      </c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39.75" customHeight="1">
      <c r="A30" s="12">
        <v>28</v>
      </c>
      <c r="B30" s="13">
        <v>42933</v>
      </c>
      <c r="C30" s="13">
        <v>42944</v>
      </c>
      <c r="D30" s="14" t="s">
        <v>155</v>
      </c>
      <c r="E30" s="14" t="s">
        <v>20</v>
      </c>
      <c r="F30" s="14" t="s">
        <v>156</v>
      </c>
      <c r="G30" s="16" t="s">
        <v>157</v>
      </c>
      <c r="H30" s="16" t="s">
        <v>85</v>
      </c>
      <c r="I30" s="12" t="s">
        <v>94</v>
      </c>
      <c r="J30" s="12"/>
      <c r="K30" s="17">
        <v>21500</v>
      </c>
      <c r="L30" s="18">
        <v>21500</v>
      </c>
      <c r="M30" s="14"/>
      <c r="N30" s="19">
        <v>1</v>
      </c>
      <c r="O30" s="19">
        <v>0</v>
      </c>
      <c r="P30" s="20">
        <v>21500</v>
      </c>
      <c r="Q30" s="20">
        <v>0</v>
      </c>
      <c r="R30" s="14" t="s">
        <v>89</v>
      </c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39.75" customHeight="1">
      <c r="A31" s="22">
        <v>29</v>
      </c>
      <c r="B31" s="23">
        <v>42944</v>
      </c>
      <c r="C31" s="23"/>
      <c r="D31" s="24" t="s">
        <v>158</v>
      </c>
      <c r="E31" s="24" t="s">
        <v>20</v>
      </c>
      <c r="F31" s="24" t="s">
        <v>159</v>
      </c>
      <c r="G31" s="25"/>
      <c r="H31" s="25" t="s">
        <v>160</v>
      </c>
      <c r="I31" s="22" t="s">
        <v>54</v>
      </c>
      <c r="J31" s="22"/>
      <c r="K31" s="39"/>
      <c r="L31" s="27"/>
      <c r="M31" s="24"/>
      <c r="N31" s="28"/>
      <c r="O31" s="28"/>
      <c r="P31" s="29"/>
      <c r="Q31" s="29"/>
      <c r="R31" s="24" t="s">
        <v>161</v>
      </c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39.75" customHeight="1">
      <c r="A32" s="22">
        <v>30</v>
      </c>
      <c r="B32" s="23">
        <v>42944</v>
      </c>
      <c r="C32" s="23"/>
      <c r="D32" s="24" t="s">
        <v>162</v>
      </c>
      <c r="E32" s="24" t="s">
        <v>20</v>
      </c>
      <c r="F32" s="24" t="s">
        <v>159</v>
      </c>
      <c r="G32" s="25"/>
      <c r="H32" s="25" t="s">
        <v>160</v>
      </c>
      <c r="I32" s="22" t="s">
        <v>54</v>
      </c>
      <c r="J32" s="22"/>
      <c r="K32" s="39"/>
      <c r="L32" s="27"/>
      <c r="M32" s="24"/>
      <c r="N32" s="28"/>
      <c r="O32" s="28"/>
      <c r="P32" s="29"/>
      <c r="Q32" s="29"/>
      <c r="R32" s="24" t="s">
        <v>161</v>
      </c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39.75" customHeight="1">
      <c r="A33" s="12">
        <v>31</v>
      </c>
      <c r="B33" s="13">
        <v>42982</v>
      </c>
      <c r="C33" s="13">
        <v>42998</v>
      </c>
      <c r="D33" s="14" t="s">
        <v>163</v>
      </c>
      <c r="E33" s="14" t="s">
        <v>20</v>
      </c>
      <c r="F33" s="14" t="s">
        <v>164</v>
      </c>
      <c r="G33" s="16" t="s">
        <v>165</v>
      </c>
      <c r="H33" s="16" t="s">
        <v>110</v>
      </c>
      <c r="I33" s="12" t="s">
        <v>24</v>
      </c>
      <c r="J33" s="12"/>
      <c r="K33" s="17">
        <v>21000</v>
      </c>
      <c r="L33" s="18"/>
      <c r="M33" s="14"/>
      <c r="N33" s="19"/>
      <c r="O33" s="19"/>
      <c r="P33" s="20"/>
      <c r="Q33" s="20"/>
      <c r="R33" s="14" t="s">
        <v>166</v>
      </c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39.75" customHeight="1">
      <c r="A34" s="12">
        <v>32</v>
      </c>
      <c r="B34" s="13">
        <v>42999</v>
      </c>
      <c r="C34" s="13">
        <v>43020</v>
      </c>
      <c r="D34" s="14" t="s">
        <v>167</v>
      </c>
      <c r="E34" s="14" t="s">
        <v>20</v>
      </c>
      <c r="F34" s="14" t="s">
        <v>168</v>
      </c>
      <c r="G34" s="16" t="s">
        <v>169</v>
      </c>
      <c r="H34" s="16" t="s">
        <v>170</v>
      </c>
      <c r="I34" s="12" t="s">
        <v>54</v>
      </c>
      <c r="J34" s="12"/>
      <c r="K34" s="17">
        <v>16200</v>
      </c>
      <c r="L34" s="18">
        <v>16200</v>
      </c>
      <c r="M34" s="14"/>
      <c r="N34" s="19">
        <v>0</v>
      </c>
      <c r="O34" s="19">
        <v>1</v>
      </c>
      <c r="P34" s="20">
        <v>0</v>
      </c>
      <c r="Q34" s="20">
        <v>16200</v>
      </c>
      <c r="R34" s="14" t="s">
        <v>89</v>
      </c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39.75" customHeight="1">
      <c r="A35" s="12">
        <v>33</v>
      </c>
      <c r="B35" s="13">
        <v>43019</v>
      </c>
      <c r="C35" s="13">
        <v>43028</v>
      </c>
      <c r="D35" s="14" t="s">
        <v>171</v>
      </c>
      <c r="E35" s="14" t="s">
        <v>20</v>
      </c>
      <c r="F35" s="14" t="s">
        <v>172</v>
      </c>
      <c r="G35" s="15" t="s">
        <v>173</v>
      </c>
      <c r="H35" s="16" t="s">
        <v>137</v>
      </c>
      <c r="I35" s="12" t="s">
        <v>24</v>
      </c>
      <c r="J35" s="12"/>
      <c r="K35" s="17">
        <v>22800</v>
      </c>
      <c r="L35" s="18">
        <v>22800</v>
      </c>
      <c r="M35" s="14"/>
      <c r="N35" s="19">
        <v>1</v>
      </c>
      <c r="O35" s="19">
        <v>0</v>
      </c>
      <c r="P35" s="20">
        <v>22800</v>
      </c>
      <c r="Q35" s="20">
        <v>0</v>
      </c>
      <c r="R35" s="14" t="s">
        <v>89</v>
      </c>
      <c r="S35" s="30"/>
      <c r="T35" s="30"/>
      <c r="U35" s="30"/>
      <c r="V35" s="30"/>
      <c r="W35" s="30"/>
      <c r="X35" s="30"/>
      <c r="Y35" s="30"/>
      <c r="Z35" s="30"/>
      <c r="AA35" s="30"/>
    </row>
    <row r="36" spans="1:27" ht="39.75" customHeight="1">
      <c r="A36" s="12">
        <v>34</v>
      </c>
      <c r="B36" s="13">
        <v>43021</v>
      </c>
      <c r="C36" s="13">
        <v>43028</v>
      </c>
      <c r="D36" s="14" t="s">
        <v>174</v>
      </c>
      <c r="E36" s="14" t="s">
        <v>20</v>
      </c>
      <c r="F36" s="14" t="s">
        <v>175</v>
      </c>
      <c r="G36" s="15" t="s">
        <v>176</v>
      </c>
      <c r="H36" s="16" t="s">
        <v>177</v>
      </c>
      <c r="I36" s="12" t="s">
        <v>54</v>
      </c>
      <c r="J36" s="12"/>
      <c r="K36" s="17">
        <v>30000</v>
      </c>
      <c r="L36" s="18">
        <v>30000</v>
      </c>
      <c r="M36" s="14"/>
      <c r="N36" s="19">
        <v>0</v>
      </c>
      <c r="O36" s="19">
        <v>1</v>
      </c>
      <c r="P36" s="20">
        <v>0</v>
      </c>
      <c r="Q36" s="20">
        <v>30000</v>
      </c>
      <c r="R36" s="14" t="s">
        <v>89</v>
      </c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39.75" customHeight="1">
      <c r="A37" s="12">
        <v>35</v>
      </c>
      <c r="B37" s="13">
        <v>43021</v>
      </c>
      <c r="C37" s="13">
        <v>43028</v>
      </c>
      <c r="D37" s="14" t="s">
        <v>178</v>
      </c>
      <c r="E37" s="14" t="s">
        <v>20</v>
      </c>
      <c r="F37" s="14" t="s">
        <v>175</v>
      </c>
      <c r="G37" s="15" t="s">
        <v>176</v>
      </c>
      <c r="H37" s="16" t="s">
        <v>177</v>
      </c>
      <c r="I37" s="12" t="s">
        <v>24</v>
      </c>
      <c r="J37" s="12"/>
      <c r="K37" s="17">
        <v>30000</v>
      </c>
      <c r="L37" s="18">
        <v>30000</v>
      </c>
      <c r="M37" s="14"/>
      <c r="N37" s="19">
        <v>1</v>
      </c>
      <c r="O37" s="19">
        <v>0</v>
      </c>
      <c r="P37" s="20">
        <v>30000</v>
      </c>
      <c r="Q37" s="20">
        <v>0</v>
      </c>
      <c r="R37" s="14" t="s">
        <v>89</v>
      </c>
      <c r="S37" s="30"/>
      <c r="T37" s="30"/>
      <c r="U37" s="30"/>
      <c r="V37" s="30"/>
      <c r="W37" s="30"/>
      <c r="X37" s="30"/>
      <c r="Y37" s="30"/>
      <c r="Z37" s="30"/>
      <c r="AA37" s="30"/>
    </row>
    <row r="38" spans="1:27" ht="39.75" customHeight="1">
      <c r="A38" s="12">
        <v>36</v>
      </c>
      <c r="B38" s="13">
        <v>43053</v>
      </c>
      <c r="C38" s="13">
        <v>43075</v>
      </c>
      <c r="D38" s="14" t="s">
        <v>179</v>
      </c>
      <c r="E38" s="14" t="s">
        <v>20</v>
      </c>
      <c r="F38" s="14" t="s">
        <v>180</v>
      </c>
      <c r="G38" s="15" t="s">
        <v>181</v>
      </c>
      <c r="H38" s="16" t="s">
        <v>53</v>
      </c>
      <c r="I38" s="12" t="s">
        <v>54</v>
      </c>
      <c r="J38" s="12"/>
      <c r="K38" s="17">
        <v>9000</v>
      </c>
      <c r="L38" s="18">
        <v>9000</v>
      </c>
      <c r="M38" s="14"/>
      <c r="N38" s="19">
        <v>0</v>
      </c>
      <c r="O38" s="19">
        <v>1</v>
      </c>
      <c r="P38" s="20">
        <v>0</v>
      </c>
      <c r="Q38" s="20">
        <v>9000</v>
      </c>
      <c r="R38" s="14" t="s">
        <v>89</v>
      </c>
      <c r="S38" s="30"/>
      <c r="T38" s="30"/>
      <c r="U38" s="30"/>
      <c r="V38" s="30"/>
      <c r="W38" s="30"/>
      <c r="X38" s="30"/>
      <c r="Y38" s="30"/>
      <c r="Z38" s="30"/>
      <c r="AA38" s="30"/>
    </row>
    <row r="39" spans="1:27" ht="168.75">
      <c r="A39" s="12">
        <v>37</v>
      </c>
      <c r="B39" s="13"/>
      <c r="C39" s="13"/>
      <c r="D39" s="14" t="s">
        <v>182</v>
      </c>
      <c r="E39" s="14" t="s">
        <v>33</v>
      </c>
      <c r="F39" s="14" t="s">
        <v>183</v>
      </c>
      <c r="G39" s="15" t="s">
        <v>184</v>
      </c>
      <c r="H39" s="16" t="s">
        <v>185</v>
      </c>
      <c r="I39" s="12"/>
      <c r="J39" s="12"/>
      <c r="K39" s="17">
        <v>60000</v>
      </c>
      <c r="L39" s="18">
        <v>60000</v>
      </c>
      <c r="M39" s="14" t="s">
        <v>186</v>
      </c>
      <c r="N39" s="19">
        <v>11</v>
      </c>
      <c r="O39" s="19">
        <v>8</v>
      </c>
      <c r="P39" s="20">
        <v>34760</v>
      </c>
      <c r="Q39" s="20">
        <v>25240</v>
      </c>
      <c r="R39" s="14" t="s">
        <v>89</v>
      </c>
      <c r="S39" s="30"/>
      <c r="T39" s="30"/>
      <c r="U39" s="30"/>
      <c r="V39" s="30"/>
      <c r="W39" s="30"/>
      <c r="X39" s="30"/>
      <c r="Y39" s="30"/>
      <c r="Z39" s="30"/>
      <c r="AA39" s="30"/>
    </row>
    <row r="40" spans="1:27" ht="39.75" customHeight="1">
      <c r="A40" s="12"/>
      <c r="B40" s="13"/>
      <c r="C40" s="13"/>
      <c r="D40" s="14" t="s">
        <v>187</v>
      </c>
      <c r="E40" s="14" t="s">
        <v>33</v>
      </c>
      <c r="F40" s="14"/>
      <c r="G40" s="15"/>
      <c r="H40" s="16" t="s">
        <v>188</v>
      </c>
      <c r="I40" s="12"/>
      <c r="J40" s="12"/>
      <c r="K40" s="17">
        <v>150000</v>
      </c>
      <c r="L40" s="18">
        <v>150000</v>
      </c>
      <c r="M40" s="14"/>
      <c r="N40" s="19"/>
      <c r="O40" s="19"/>
      <c r="P40" s="20"/>
      <c r="Q40" s="20"/>
      <c r="R40" s="14" t="s">
        <v>89</v>
      </c>
      <c r="S40" s="30"/>
      <c r="T40" s="30"/>
      <c r="U40" s="30"/>
      <c r="V40" s="30"/>
      <c r="W40" s="30"/>
      <c r="X40" s="30"/>
      <c r="Y40" s="30"/>
      <c r="Z40" s="30"/>
      <c r="AA40" s="30"/>
    </row>
    <row r="41" spans="1:27" ht="39.75" customHeight="1">
      <c r="A41" s="12"/>
      <c r="B41" s="13"/>
      <c r="C41" s="13"/>
      <c r="D41" s="14" t="s">
        <v>189</v>
      </c>
      <c r="E41" s="14" t="s">
        <v>33</v>
      </c>
      <c r="F41" s="14"/>
      <c r="G41" s="16"/>
      <c r="H41" s="16" t="s">
        <v>190</v>
      </c>
      <c r="I41" s="12"/>
      <c r="J41" s="12"/>
      <c r="K41" s="17">
        <v>150000</v>
      </c>
      <c r="L41" s="18">
        <v>150000</v>
      </c>
      <c r="M41" s="14"/>
      <c r="N41" s="19"/>
      <c r="O41" s="19"/>
      <c r="P41" s="20"/>
      <c r="Q41" s="20"/>
      <c r="R41" s="14" t="s">
        <v>89</v>
      </c>
      <c r="S41" s="30"/>
      <c r="T41" s="30"/>
      <c r="U41" s="30"/>
      <c r="V41" s="30"/>
      <c r="W41" s="30"/>
      <c r="X41" s="30"/>
      <c r="Y41" s="30"/>
      <c r="Z41" s="30"/>
      <c r="AA41" s="30"/>
    </row>
    <row r="42" spans="1:27" s="46" customFormat="1" ht="39.75" customHeight="1">
      <c r="A42" s="61" t="s">
        <v>191</v>
      </c>
      <c r="B42" s="61"/>
      <c r="C42" s="61"/>
      <c r="D42" s="61"/>
      <c r="E42" s="61"/>
      <c r="F42" s="61"/>
      <c r="G42" s="61"/>
      <c r="H42" s="61"/>
      <c r="I42" s="61"/>
      <c r="J42" s="61"/>
      <c r="K42" s="40">
        <f>SUM(K3:K41)</f>
        <v>1618000</v>
      </c>
      <c r="L42" s="41">
        <f>SUM(L3:L41)</f>
        <v>1501277</v>
      </c>
      <c r="M42" s="42" t="s">
        <v>192</v>
      </c>
      <c r="N42" s="43">
        <f>SUM(N3:N41)</f>
        <v>47</v>
      </c>
      <c r="O42" s="43">
        <f>SUM(O3:O41)</f>
        <v>52</v>
      </c>
      <c r="P42" s="41">
        <f>SUM(P3:P41)</f>
        <v>600102</v>
      </c>
      <c r="Q42" s="41">
        <f>SUM(Q3:Q41)</f>
        <v>601355</v>
      </c>
      <c r="R42" s="44"/>
      <c r="S42" s="45"/>
      <c r="T42" s="45"/>
      <c r="U42" s="45"/>
      <c r="V42" s="45"/>
      <c r="W42" s="45"/>
      <c r="X42" s="45"/>
      <c r="Y42" s="45"/>
      <c r="Z42" s="45"/>
      <c r="AA42" s="45"/>
    </row>
    <row r="43" spans="1:27" s="50" customFormat="1" ht="39.75" customHeight="1">
      <c r="A43" s="61" t="s">
        <v>193</v>
      </c>
      <c r="B43" s="61"/>
      <c r="C43" s="61"/>
      <c r="D43" s="61"/>
      <c r="E43" s="61"/>
      <c r="F43" s="61"/>
      <c r="G43" s="61"/>
      <c r="H43" s="61"/>
      <c r="I43" s="61"/>
      <c r="J43" s="61"/>
      <c r="K43" s="40">
        <v>1000000</v>
      </c>
      <c r="L43" s="47">
        <f>K43-K42</f>
        <v>-618000</v>
      </c>
      <c r="M43" s="42" t="s">
        <v>194</v>
      </c>
      <c r="N43" s="48">
        <f>N42/N44</f>
        <v>0.47474747474747475</v>
      </c>
      <c r="O43" s="48">
        <f>O42/N44</f>
        <v>0.5252525252525253</v>
      </c>
      <c r="P43" s="41"/>
      <c r="Q43" s="41"/>
      <c r="R43" s="44"/>
      <c r="S43" s="49"/>
      <c r="T43" s="49"/>
      <c r="U43" s="49"/>
      <c r="V43" s="49"/>
      <c r="W43" s="49"/>
      <c r="X43" s="49"/>
      <c r="Y43" s="49"/>
      <c r="Z43" s="49"/>
      <c r="AA43" s="49"/>
    </row>
    <row r="44" spans="1:27" ht="39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44"/>
      <c r="L44" s="9" t="s">
        <v>195</v>
      </c>
      <c r="M44" s="51" t="s">
        <v>196</v>
      </c>
      <c r="N44" s="52">
        <f>N42+O42</f>
        <v>99</v>
      </c>
      <c r="O44" s="53"/>
      <c r="P44" s="52"/>
      <c r="Q44" s="52"/>
      <c r="R44" s="44"/>
      <c r="S44" s="49"/>
      <c r="T44" s="49"/>
      <c r="U44" s="49"/>
      <c r="V44" s="49"/>
      <c r="W44" s="49"/>
      <c r="X44" s="49"/>
      <c r="Y44" s="49"/>
      <c r="Z44" s="49"/>
      <c r="AA44" s="49"/>
    </row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</sheetData>
  <sheetProtection selectLockedCells="1" selectUnlockedCells="1"/>
  <mergeCells count="4">
    <mergeCell ref="A1:R1"/>
    <mergeCell ref="A42:J42"/>
    <mergeCell ref="A43:J43"/>
    <mergeCell ref="A44:J44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julia705</dc:creator>
  <cp:keywords/>
  <dc:description/>
  <cp:lastModifiedBy>張勇翔</cp:lastModifiedBy>
  <cp:lastPrinted>2018-02-28T17:36:50Z</cp:lastPrinted>
  <dcterms:created xsi:type="dcterms:W3CDTF">2012-11-22T21:52:59Z</dcterms:created>
  <dcterms:modified xsi:type="dcterms:W3CDTF">2019-11-14T08:41:13Z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APC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